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6" windowHeight="11760" firstSheet="1" activeTab="6"/>
  </bookViews>
  <sheets>
    <sheet name="Условные обозначения" sheetId="3" r:id="rId1"/>
    <sheet name="сентябрь, октябрь" sheetId="4" r:id="rId2"/>
    <sheet name="ноябрь, декабрь" sheetId="5" r:id="rId3"/>
    <sheet name="январь- март" sheetId="6" r:id="rId4"/>
    <sheet name="апрель, май" sheetId="7" r:id="rId5"/>
    <sheet name="Учет объема ОП НОО" sheetId="8" r:id="rId6"/>
    <sheet name="Учет объема ОП ООО" sheetId="9" r:id="rId7"/>
    <sheet name="Учет объема ОП СОО" sheetId="10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9" l="1"/>
  <c r="F20" i="9"/>
  <c r="F15" i="9"/>
  <c r="W15" i="9" l="1"/>
  <c r="X13" i="9"/>
  <c r="X14" i="9"/>
  <c r="X12" i="9"/>
  <c r="X8" i="9"/>
  <c r="X9" i="9"/>
  <c r="X7" i="9"/>
  <c r="X3" i="9"/>
  <c r="X4" i="9"/>
  <c r="X2" i="9"/>
  <c r="M3" i="8" l="1"/>
  <c r="M4" i="8"/>
  <c r="M5" i="8"/>
  <c r="D6" i="10"/>
  <c r="P6" i="10"/>
  <c r="S3" i="10"/>
  <c r="S4" i="10"/>
  <c r="S2" i="10"/>
  <c r="S8" i="10"/>
  <c r="S9" i="10"/>
  <c r="R11" i="10"/>
  <c r="D10" i="10"/>
  <c r="D11" i="10" s="1"/>
  <c r="E10" i="10"/>
  <c r="E11" i="10" s="1"/>
  <c r="F10" i="10"/>
  <c r="F11" i="10" s="1"/>
  <c r="G10" i="10"/>
  <c r="G11" i="10" s="1"/>
  <c r="H10" i="10"/>
  <c r="H11" i="10" s="1"/>
  <c r="I10" i="10"/>
  <c r="J10" i="10"/>
  <c r="J11" i="10" s="1"/>
  <c r="K10" i="10"/>
  <c r="K11" i="10" s="1"/>
  <c r="L10" i="10"/>
  <c r="L11" i="10" s="1"/>
  <c r="M10" i="10"/>
  <c r="M11" i="10" s="1"/>
  <c r="N10" i="10"/>
  <c r="N11" i="10" s="1"/>
  <c r="O10" i="10"/>
  <c r="O11" i="10" s="1"/>
  <c r="R5" i="10"/>
  <c r="R6" i="10" s="1"/>
  <c r="D5" i="10"/>
  <c r="E5" i="10"/>
  <c r="E6" i="10" s="1"/>
  <c r="F5" i="10"/>
  <c r="F6" i="10" s="1"/>
  <c r="G5" i="10"/>
  <c r="G6" i="10" s="1"/>
  <c r="H5" i="10"/>
  <c r="H6" i="10" s="1"/>
  <c r="I5" i="10"/>
  <c r="I6" i="10" s="1"/>
  <c r="J5" i="10"/>
  <c r="J6" i="10" s="1"/>
  <c r="K5" i="10"/>
  <c r="K6" i="10" s="1"/>
  <c r="L5" i="10"/>
  <c r="L6" i="10" s="1"/>
  <c r="M5" i="10"/>
  <c r="M6" i="10" s="1"/>
  <c r="N5" i="10"/>
  <c r="N6" i="10" s="1"/>
  <c r="O5" i="10"/>
  <c r="O6" i="10" s="1"/>
  <c r="P5" i="10"/>
  <c r="Q5" i="10"/>
  <c r="Q6" i="10" s="1"/>
  <c r="C5" i="10"/>
  <c r="X23" i="9"/>
  <c r="X24" i="9"/>
  <c r="M25" i="9"/>
  <c r="M26" i="9" s="1"/>
  <c r="N25" i="9"/>
  <c r="N26" i="9" s="1"/>
  <c r="O25" i="9"/>
  <c r="O26" i="9" s="1"/>
  <c r="P25" i="9"/>
  <c r="P26" i="9" s="1"/>
  <c r="T25" i="9"/>
  <c r="T26" i="9" s="1"/>
  <c r="U25" i="9"/>
  <c r="U26" i="9" s="1"/>
  <c r="V25" i="9"/>
  <c r="V26" i="9" s="1"/>
  <c r="X18" i="9"/>
  <c r="X19" i="9"/>
  <c r="M20" i="9"/>
  <c r="M21" i="9" s="1"/>
  <c r="N20" i="9"/>
  <c r="N21" i="9" s="1"/>
  <c r="O20" i="9"/>
  <c r="O21" i="9" s="1"/>
  <c r="P20" i="9"/>
  <c r="P21" i="9" s="1"/>
  <c r="S20" i="9"/>
  <c r="S21" i="9" s="1"/>
  <c r="T20" i="9"/>
  <c r="T21" i="9" s="1"/>
  <c r="U20" i="9"/>
  <c r="U21" i="9" s="1"/>
  <c r="V20" i="9"/>
  <c r="V21" i="9" s="1"/>
  <c r="H15" i="9"/>
  <c r="I15" i="9"/>
  <c r="J15" i="9"/>
  <c r="K15" i="9"/>
  <c r="L15" i="9"/>
  <c r="M15" i="9"/>
  <c r="M16" i="9" s="1"/>
  <c r="N15" i="9"/>
  <c r="N16" i="9" s="1"/>
  <c r="P15" i="9"/>
  <c r="P16" i="9" s="1"/>
  <c r="R15" i="9"/>
  <c r="R16" i="9" s="1"/>
  <c r="S15" i="9"/>
  <c r="S16" i="9" s="1"/>
  <c r="U15" i="9"/>
  <c r="U16" i="9" s="1"/>
  <c r="V15" i="9"/>
  <c r="V16" i="9" s="1"/>
  <c r="M10" i="9"/>
  <c r="M11" i="9" s="1"/>
  <c r="P10" i="9"/>
  <c r="P11" i="9" s="1"/>
  <c r="Q10" i="9"/>
  <c r="Q11" i="9" s="1"/>
  <c r="R10" i="9"/>
  <c r="R11" i="9" s="1"/>
  <c r="S10" i="9"/>
  <c r="S11" i="9" s="1"/>
  <c r="U10" i="9"/>
  <c r="U11" i="9" s="1"/>
  <c r="V10" i="9"/>
  <c r="V11" i="9" s="1"/>
  <c r="D5" i="9"/>
  <c r="D6" i="9" s="1"/>
  <c r="E5" i="9"/>
  <c r="E6" i="9" s="1"/>
  <c r="F5" i="9"/>
  <c r="F6" i="9" s="1"/>
  <c r="K5" i="9"/>
  <c r="K6" i="9" s="1"/>
  <c r="M5" i="9"/>
  <c r="P5" i="9"/>
  <c r="P6" i="9" s="1"/>
  <c r="Q5" i="9"/>
  <c r="Q6" i="9" s="1"/>
  <c r="R5" i="9"/>
  <c r="R6" i="9" s="1"/>
  <c r="S5" i="9"/>
  <c r="S6" i="9" s="1"/>
  <c r="U5" i="9"/>
  <c r="U6" i="9" s="1"/>
  <c r="V5" i="9"/>
  <c r="V6" i="9" s="1"/>
  <c r="C5" i="9"/>
  <c r="C6" i="9" s="1"/>
  <c r="M18" i="8"/>
  <c r="M19" i="8"/>
  <c r="M13" i="8"/>
  <c r="M14" i="8"/>
  <c r="M8" i="8"/>
  <c r="M9" i="8"/>
  <c r="M17" i="8"/>
  <c r="M12" i="8"/>
  <c r="M7" i="8"/>
  <c r="M2" i="8"/>
  <c r="P11" i="10"/>
  <c r="Q11" i="10"/>
  <c r="I11" i="10"/>
  <c r="C10" i="10"/>
  <c r="C11" i="10" s="1"/>
  <c r="S7" i="10"/>
  <c r="X22" i="9"/>
  <c r="X17" i="9"/>
  <c r="S5" i="10" l="1"/>
  <c r="M6" i="9"/>
  <c r="X5" i="9"/>
  <c r="C6" i="10"/>
  <c r="S10" i="10"/>
  <c r="L25" i="9"/>
  <c r="L26" i="9" s="1"/>
  <c r="K25" i="9"/>
  <c r="K26" i="9" s="1"/>
  <c r="J25" i="9"/>
  <c r="J26" i="9" s="1"/>
  <c r="I25" i="9"/>
  <c r="I26" i="9" s="1"/>
  <c r="H25" i="9"/>
  <c r="H26" i="9" s="1"/>
  <c r="G25" i="9"/>
  <c r="G26" i="9" s="1"/>
  <c r="E25" i="9"/>
  <c r="E26" i="9" s="1"/>
  <c r="D25" i="9"/>
  <c r="D26" i="9" s="1"/>
  <c r="C25" i="9"/>
  <c r="L20" i="9"/>
  <c r="L21" i="9" s="1"/>
  <c r="K20" i="9"/>
  <c r="K21" i="9" s="1"/>
  <c r="J20" i="9"/>
  <c r="J21" i="9" s="1"/>
  <c r="I20" i="9"/>
  <c r="I21" i="9" s="1"/>
  <c r="H20" i="9"/>
  <c r="H21" i="9" s="1"/>
  <c r="G20" i="9"/>
  <c r="G21" i="9" s="1"/>
  <c r="E20" i="9"/>
  <c r="E21" i="9" s="1"/>
  <c r="D20" i="9"/>
  <c r="D21" i="9" s="1"/>
  <c r="L16" i="9"/>
  <c r="K16" i="9"/>
  <c r="J16" i="9"/>
  <c r="I16" i="9"/>
  <c r="G15" i="9"/>
  <c r="G16" i="9" s="1"/>
  <c r="E15" i="9"/>
  <c r="E16" i="9" s="1"/>
  <c r="D15" i="9"/>
  <c r="D16" i="9" s="1"/>
  <c r="C16" i="9"/>
  <c r="L10" i="9"/>
  <c r="K10" i="9"/>
  <c r="K11" i="9" s="1"/>
  <c r="F10" i="9"/>
  <c r="F11" i="9" s="1"/>
  <c r="E10" i="9"/>
  <c r="E11" i="9" s="1"/>
  <c r="D10" i="9"/>
  <c r="D11" i="9" s="1"/>
  <c r="C10" i="9"/>
  <c r="H21" i="8"/>
  <c r="I21" i="8"/>
  <c r="L21" i="8"/>
  <c r="D20" i="8"/>
  <c r="D21" i="8" s="1"/>
  <c r="E20" i="8"/>
  <c r="E21" i="8" s="1"/>
  <c r="F20" i="8"/>
  <c r="F21" i="8" s="1"/>
  <c r="G20" i="8"/>
  <c r="G21" i="8" s="1"/>
  <c r="H20" i="8"/>
  <c r="I20" i="8"/>
  <c r="J20" i="8"/>
  <c r="J21" i="8" s="1"/>
  <c r="K20" i="8"/>
  <c r="K21" i="8" s="1"/>
  <c r="L20" i="8"/>
  <c r="C20" i="8"/>
  <c r="C21" i="8" s="1"/>
  <c r="E16" i="8"/>
  <c r="J16" i="8"/>
  <c r="L16" i="8"/>
  <c r="D15" i="8"/>
  <c r="D16" i="8" s="1"/>
  <c r="E15" i="8"/>
  <c r="F15" i="8"/>
  <c r="F16" i="8" s="1"/>
  <c r="G15" i="8"/>
  <c r="G16" i="8" s="1"/>
  <c r="I15" i="8"/>
  <c r="I16" i="8" s="1"/>
  <c r="J15" i="8"/>
  <c r="K15" i="8"/>
  <c r="K16" i="8" s="1"/>
  <c r="L15" i="8"/>
  <c r="C15" i="8"/>
  <c r="G11" i="8"/>
  <c r="J11" i="8"/>
  <c r="L11" i="8"/>
  <c r="D10" i="8"/>
  <c r="D11" i="8" s="1"/>
  <c r="E10" i="8"/>
  <c r="E11" i="8" s="1"/>
  <c r="F10" i="8"/>
  <c r="F11" i="8" s="1"/>
  <c r="G10" i="8"/>
  <c r="I10" i="8"/>
  <c r="I11" i="8" s="1"/>
  <c r="J10" i="8"/>
  <c r="K10" i="8"/>
  <c r="K11" i="8" s="1"/>
  <c r="L10" i="8"/>
  <c r="C10" i="8"/>
  <c r="X15" i="9" l="1"/>
  <c r="L11" i="9"/>
  <c r="X10" i="9"/>
  <c r="M15" i="8"/>
  <c r="C16" i="8"/>
  <c r="C21" i="9"/>
  <c r="X20" i="9"/>
  <c r="C11" i="9"/>
  <c r="C26" i="9"/>
  <c r="X25" i="9"/>
  <c r="M10" i="8"/>
  <c r="M20" i="8"/>
  <c r="C11" i="8"/>
  <c r="A4" i="7"/>
  <c r="A3" i="7"/>
  <c r="A3" i="6"/>
  <c r="A4" i="6"/>
  <c r="A5" i="5"/>
  <c r="A6" i="5" s="1"/>
  <c r="A7" i="5" s="1"/>
  <c r="A8" i="5" s="1"/>
  <c r="A9" i="5" s="1"/>
  <c r="A10" i="5" s="1"/>
  <c r="A11" i="5" s="1"/>
  <c r="A12" i="5" s="1"/>
  <c r="A13" i="5" s="1"/>
  <c r="A14" i="5" s="1"/>
  <c r="A14" i="7" s="1"/>
  <c r="A5" i="6" l="1"/>
  <c r="A9" i="7"/>
  <c r="A11" i="7"/>
  <c r="A13" i="6"/>
  <c r="A8" i="6"/>
  <c r="A7" i="7"/>
  <c r="A12" i="7"/>
  <c r="A10" i="6"/>
  <c r="A14" i="6"/>
  <c r="A9" i="6"/>
  <c r="A5" i="7"/>
  <c r="A12" i="6"/>
  <c r="A6" i="6"/>
  <c r="A8" i="7"/>
  <c r="A13" i="7"/>
  <c r="A11" i="6"/>
  <c r="A7" i="6"/>
  <c r="A6" i="7"/>
  <c r="A10" i="7"/>
  <c r="AO3" i="4"/>
  <c r="AP3" i="4" s="1"/>
  <c r="AK3" i="4"/>
  <c r="AE3" i="4"/>
  <c r="AF3" i="4" s="1"/>
  <c r="U3" i="4"/>
  <c r="P3" i="4"/>
  <c r="Q3" i="4" s="1"/>
  <c r="K3" i="4"/>
  <c r="L3" i="4" s="1"/>
  <c r="A5" i="4"/>
  <c r="A6" i="4" s="1"/>
  <c r="A7" i="4" s="1"/>
  <c r="A8" i="4" s="1"/>
  <c r="A9" i="4" s="1"/>
  <c r="A10" i="4" s="1"/>
  <c r="A11" i="4" s="1"/>
  <c r="A12" i="4" s="1"/>
  <c r="A13" i="4" s="1"/>
  <c r="A14" i="4" s="1"/>
</calcChain>
</file>

<file path=xl/sharedStrings.xml><?xml version="1.0" encoding="utf-8"?>
<sst xmlns="http://schemas.openxmlformats.org/spreadsheetml/2006/main" count="655" uniqueCount="170">
  <si>
    <t>Русский язык</t>
  </si>
  <si>
    <t>Иностранный язык (англ.)</t>
  </si>
  <si>
    <t>Основы религиозных культур и светской этики</t>
  </si>
  <si>
    <t>Музыка</t>
  </si>
  <si>
    <t>Изобразительное искусство</t>
  </si>
  <si>
    <t>Физическая культура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</si>
  <si>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</si>
  <si>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</si>
  <si>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</si>
  <si>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</si>
  <si>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</si>
  <si>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</si>
  <si>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</si>
  <si>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Федеральный</t>
  </si>
  <si>
    <t>Региональный</t>
  </si>
  <si>
    <t>Уровень образовательной организации</t>
  </si>
  <si>
    <t>Обществознание</t>
  </si>
  <si>
    <t>География</t>
  </si>
  <si>
    <t>Алгебра</t>
  </si>
  <si>
    <t>Геометрия</t>
  </si>
  <si>
    <t>Информатика</t>
  </si>
  <si>
    <t>Основы духовно-нравственной культуры народов России</t>
  </si>
  <si>
    <t>Физика</t>
  </si>
  <si>
    <t>Химия</t>
  </si>
  <si>
    <t>Биология</t>
  </si>
  <si>
    <t xml:space="preserve">Математика </t>
  </si>
  <si>
    <t>Литературное чтение/Литература</t>
  </si>
  <si>
    <t>Рус.яз.</t>
  </si>
  <si>
    <t>Лит</t>
  </si>
  <si>
    <t>Англ.яз.</t>
  </si>
  <si>
    <t>Матем</t>
  </si>
  <si>
    <t>ОРКСЭ</t>
  </si>
  <si>
    <t xml:space="preserve">Муз </t>
  </si>
  <si>
    <t>ИЗО</t>
  </si>
  <si>
    <t>Физ-ра</t>
  </si>
  <si>
    <t>Ист.</t>
  </si>
  <si>
    <t>Общ.</t>
  </si>
  <si>
    <t>Алг.</t>
  </si>
  <si>
    <t>Инф.</t>
  </si>
  <si>
    <t>Физ.</t>
  </si>
  <si>
    <t>Хим.</t>
  </si>
  <si>
    <t>Геогр.</t>
  </si>
  <si>
    <t>Геом.</t>
  </si>
  <si>
    <t>ОДНКНР</t>
  </si>
  <si>
    <t>Биол.</t>
  </si>
  <si>
    <t xml:space="preserve">Уровень оценочных процедур. Цвет ячейки соответствует уровню: </t>
  </si>
  <si>
    <t>Сокращение названий предметов</t>
  </si>
  <si>
    <t>Сокращение названий форм оценочных процедур</t>
  </si>
  <si>
    <t>Всероссийские проверочные работы</t>
  </si>
  <si>
    <t>ВПР</t>
  </si>
  <si>
    <t>Единый государственный экзамен</t>
  </si>
  <si>
    <t>ЕГЭ</t>
  </si>
  <si>
    <t>Основной государственный экзамен</t>
  </si>
  <si>
    <t>ОГЭ</t>
  </si>
  <si>
    <t>Национальные исследования качества образования</t>
  </si>
  <si>
    <t>НИКО</t>
  </si>
  <si>
    <t>Всероссийский уровень</t>
  </si>
  <si>
    <t>Региональный уровень</t>
  </si>
  <si>
    <t>Региональная диагностическая работа</t>
  </si>
  <si>
    <t>РДР</t>
  </si>
  <si>
    <t>Текущая контрольная работа</t>
  </si>
  <si>
    <t>КР</t>
  </si>
  <si>
    <t>Административная контрольная работа</t>
  </si>
  <si>
    <t>АКР</t>
  </si>
  <si>
    <t>Промежуточная аттестация</t>
  </si>
  <si>
    <t>ПА</t>
  </si>
  <si>
    <t>Подсказки к составлению графика:</t>
  </si>
  <si>
    <t>При этом объем учебного времени на к.р. Должен быть не более 10%.
Значит, при 1 часе в неделю - максимум 3 к.р. В год.
2 часа в неделю - 6 к.р. В год.
3 часа в неделю - 9 к.р. В год
4 часа и более в неделю - 12-14 к.р. В год</t>
  </si>
  <si>
    <t>Одна к.р. В день</t>
  </si>
  <si>
    <t xml:space="preserve">"РЕКОМЕНДАЦИИ ДЛЯ СИСТЕМЫ ОБЩЕГО ОБРАЗОВАНИЯ ПО ОСНОВНЫМ ПОДХОДАМ К ФОРМИРОВАНИЮ ГРАФИКА ПРОВЕДЕНИЯ ОЦЕНОЧНЫХ ПРОЦЕДУР В ОБЩЕОБРАЗОВАТЕЛЬНЫХ ОРГАНИЗАЦИЯХ В 2021/2022 УЧЕБНОМ ГОДУ" приняты для уменьшения количества контрольных работ. 
Очень часто в школах бывает такое, что дети пишут текущую контрольную работу, а через два дня административную контрольную работу по этому же предмету, а через неделю ВПР. График составляется с целью исключения подобных вариантов. 
Завуч сначала вносит работы федерального и регионального уровней, затем планирует административные к.р.
Потом предоставляется доступ к графику учителям-предметникам, которые вносят в график только к.р., которые запланированы для всего класса продолжительностью не менее 30 минут.
По возможности необходимо пересмотреть количество контрольных работ по предметам с целью их уменьшения.
</t>
  </si>
  <si>
    <t>Класс</t>
  </si>
  <si>
    <t>Сентябрь</t>
  </si>
  <si>
    <t>Октябрь</t>
  </si>
  <si>
    <t>Окружающий мир</t>
  </si>
  <si>
    <t>ОкрМ</t>
  </si>
  <si>
    <t>Общ. КР</t>
  </si>
  <si>
    <t>Входная контрольная работа</t>
  </si>
  <si>
    <t>ВКР</t>
  </si>
  <si>
    <t>Англ.яз. КР</t>
  </si>
  <si>
    <t>Физ. КР</t>
  </si>
  <si>
    <t>Инф. КР</t>
  </si>
  <si>
    <t xml:space="preserve">Тематическая работа </t>
  </si>
  <si>
    <t>ТМ</t>
  </si>
  <si>
    <t>Диктант</t>
  </si>
  <si>
    <t>Д</t>
  </si>
  <si>
    <t>Матем, КР</t>
  </si>
  <si>
    <t>Русс.яз. Д</t>
  </si>
  <si>
    <t>Лит. ТМ</t>
  </si>
  <si>
    <t>ОкрМ ТМ</t>
  </si>
  <si>
    <t>Матем, ВКР</t>
  </si>
  <si>
    <t>Русс.яз. ВКР</t>
  </si>
  <si>
    <r>
      <t xml:space="preserve">Контрольная работа по предмету может быть </t>
    </r>
    <r>
      <rPr>
        <sz val="11"/>
        <color rgb="FFFF0000"/>
        <rFont val="Calibri"/>
        <family val="2"/>
        <charset val="204"/>
        <scheme val="minor"/>
      </rPr>
      <t>не чаще одного раза в 2,5 недели</t>
    </r>
    <r>
      <rPr>
        <sz val="11"/>
        <color theme="1"/>
        <rFont val="Calibri"/>
        <family val="2"/>
        <charset val="204"/>
        <scheme val="minor"/>
      </rPr>
      <t>. То есть максимальное число контрольных работ по одному предмету должно составить не более  14 за весь учебный год.</t>
    </r>
  </si>
  <si>
    <t>Алг., КР</t>
  </si>
  <si>
    <t>Геом. КР</t>
  </si>
  <si>
    <t xml:space="preserve">Тест </t>
  </si>
  <si>
    <t>Т</t>
  </si>
  <si>
    <t>Хим. КР</t>
  </si>
  <si>
    <t>Русс.яз. КР</t>
  </si>
  <si>
    <t>Сочинение</t>
  </si>
  <si>
    <t>Лит.  КР</t>
  </si>
  <si>
    <t>С</t>
  </si>
  <si>
    <t>История</t>
  </si>
  <si>
    <t>Вероятность и статистика</t>
  </si>
  <si>
    <t>ВиС</t>
  </si>
  <si>
    <t>Контрольное списывание</t>
  </si>
  <si>
    <t>КС</t>
  </si>
  <si>
    <t>Русс.яз. КС</t>
  </si>
  <si>
    <t>Русс.яз. ТМ</t>
  </si>
  <si>
    <t>ВиС, КР</t>
  </si>
  <si>
    <t>Алг, КР</t>
  </si>
  <si>
    <t>ОБЗР</t>
  </si>
  <si>
    <t>Труд(технология)</t>
  </si>
  <si>
    <t>Труд</t>
  </si>
  <si>
    <t>Входной контроль</t>
  </si>
  <si>
    <t>ВК</t>
  </si>
  <si>
    <t>Входной контрольный диктант</t>
  </si>
  <si>
    <t>ВКД</t>
  </si>
  <si>
    <t>Русс.яз. ВКД</t>
  </si>
  <si>
    <t>Стартовый контроль</t>
  </si>
  <si>
    <t>СКР</t>
  </si>
  <si>
    <t>Русс.яз. СКР</t>
  </si>
  <si>
    <t>Биол. КР</t>
  </si>
  <si>
    <t>Общ. ТМ</t>
  </si>
  <si>
    <t>Русс.яз. С</t>
  </si>
  <si>
    <t>Русс.яз. И</t>
  </si>
  <si>
    <t>Хим. СК</t>
  </si>
  <si>
    <t>Изложение</t>
  </si>
  <si>
    <t>И</t>
  </si>
  <si>
    <t>Матем. ВК</t>
  </si>
  <si>
    <t>Практикум по русскому языку</t>
  </si>
  <si>
    <t>Ряпр</t>
  </si>
  <si>
    <t>Ряпр. ВК</t>
  </si>
  <si>
    <t>Часов по программе</t>
  </si>
  <si>
    <t>1 полугодие</t>
  </si>
  <si>
    <t>Итого за год</t>
  </si>
  <si>
    <t>Доля ОП от общего числа часов по программе, %</t>
  </si>
  <si>
    <t>Приложение 1 к приказу № 66 от 12.09.2024</t>
  </si>
  <si>
    <t>2 полугодие</t>
  </si>
  <si>
    <t>ПракРЯ</t>
  </si>
  <si>
    <t>Год</t>
  </si>
  <si>
    <t>Единый график проведения контрольных мероприятий (оценочных процедур)  1 полугодие</t>
  </si>
  <si>
    <t>Условные обозначения и сокращения к единому графику контрольных мероприятий (оценочных процедур)</t>
  </si>
  <si>
    <t>Русс.яз. Д, ПА</t>
  </si>
  <si>
    <t>Матем, ИКР, ПА</t>
  </si>
  <si>
    <t>ОкрМ ТМ, ПА</t>
  </si>
  <si>
    <t>Лит. ТМ, ПА</t>
  </si>
  <si>
    <t>Англ.яз. ИКР, ПА</t>
  </si>
  <si>
    <t>Практикум по математике</t>
  </si>
  <si>
    <t>Мапр</t>
  </si>
  <si>
    <t>Мапр КР</t>
  </si>
  <si>
    <t>МАпр</t>
  </si>
  <si>
    <t>Геогр. КР</t>
  </si>
  <si>
    <t>Геогр. ИКР, ПА</t>
  </si>
  <si>
    <t>Русс.яз. ИКР, ПА</t>
  </si>
  <si>
    <t>Лит.  С</t>
  </si>
  <si>
    <t>Лит. ИКР, ПА</t>
  </si>
  <si>
    <t>Биол. ИКР, ПА</t>
  </si>
  <si>
    <t>Физ. ИКР, ПА</t>
  </si>
  <si>
    <t>Лит.  ИКР</t>
  </si>
  <si>
    <t>Алг., ИКР, ПА</t>
  </si>
  <si>
    <t>Геом. ИКР, ПА</t>
  </si>
  <si>
    <t>Инф. ИКР, ПА</t>
  </si>
  <si>
    <t>ВиС. ИКР, ПА</t>
  </si>
  <si>
    <t>ВиС. КР</t>
  </si>
  <si>
    <t>Единый график проведения контрольных мероприятий (оценочных процедур)  2 полугодие</t>
  </si>
  <si>
    <t>Матем ВПР</t>
  </si>
  <si>
    <t>Рус.яз. ВПР</t>
  </si>
  <si>
    <t xml:space="preserve">ВПР </t>
  </si>
  <si>
    <t>ВПР 1</t>
  </si>
  <si>
    <t>ВПР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</si>
</sst>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7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 tint="4.9989318521683403E-2"/>
      <name val="Times New Roman"/>
      <family val="1"/>
      <charset val="204"/>
    </font>
    <font>
      <sz val="8"/>
      <color theme="1" tint="4.9989318521683403E-2"/>
      <name val="Calibri"/>
      <family val="2"/>
      <charset val="204"/>
      <scheme val="minor"/>
    </font>
    <font>
      <sz val="11"/>
      <color theme="1" tint="4.9989318521683403E-2"/>
      <name val="Times New Roman"/>
      <family val="1"/>
      <charset val="204"/>
    </font>
    <font>
      <sz val="7"/>
      <color theme="1" tint="4.9989318521683403E-2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0" fillId="4" borderId="0" xfId="0" applyFill="1" applyAlignment="1">
      <alignment wrapText="1"/>
    </xf>
    <xf numFmtId="0" fontId="0" fillId="5" borderId="0" xfId="0" applyFill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6" borderId="0" xfId="0" applyFill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0" fontId="0" fillId="0" borderId="0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/>
    </xf>
    <xf numFmtId="0" fontId="6" fillId="0" borderId="0" xfId="0" applyFont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 textRotation="90"/>
    </xf>
    <xf numFmtId="0" fontId="6" fillId="3" borderId="1" xfId="0" applyFont="1" applyFill="1" applyBorder="1" applyAlignment="1">
      <alignment horizontal="center" vertical="center" textRotation="90"/>
    </xf>
    <xf numFmtId="0" fontId="6" fillId="3" borderId="1" xfId="0" applyFont="1" applyFill="1" applyBorder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/>
    </xf>
    <xf numFmtId="0" fontId="9" fillId="6" borderId="1" xfId="0" applyFont="1" applyFill="1" applyBorder="1" applyAlignment="1">
      <alignment horizontal="center" vertical="center" textRotation="90" wrapText="1"/>
    </xf>
    <xf numFmtId="0" fontId="2" fillId="6" borderId="1" xfId="0" applyFont="1" applyFill="1" applyBorder="1" applyAlignment="1">
      <alignment horizontal="center" vertical="center" textRotation="90" wrapText="1"/>
    </xf>
    <xf numFmtId="0" fontId="9" fillId="6" borderId="1" xfId="0" applyFont="1" applyFill="1" applyBorder="1" applyAlignment="1">
      <alignment horizontal="center" vertical="center" textRotation="90"/>
    </xf>
    <xf numFmtId="0" fontId="9" fillId="8" borderId="1" xfId="0" applyFont="1" applyFill="1" applyBorder="1" applyAlignment="1">
      <alignment horizontal="center" vertical="center" textRotation="90" wrapText="1"/>
    </xf>
    <xf numFmtId="0" fontId="9" fillId="8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7" borderId="0" xfId="0" applyFont="1" applyFill="1" applyAlignment="1">
      <alignment wrapText="1"/>
    </xf>
    <xf numFmtId="0" fontId="2" fillId="3" borderId="6" xfId="0" applyFont="1" applyFill="1" applyBorder="1" applyAlignment="1">
      <alignment wrapText="1"/>
    </xf>
    <xf numFmtId="0" fontId="2" fillId="7" borderId="6" xfId="0" applyFont="1" applyFill="1" applyBorder="1" applyAlignment="1">
      <alignment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12" fillId="0" borderId="0" xfId="0" applyFont="1" applyAlignment="1">
      <alignment wrapText="1"/>
    </xf>
    <xf numFmtId="0" fontId="11" fillId="3" borderId="1" xfId="0" applyFont="1" applyFill="1" applyBorder="1" applyAlignment="1">
      <alignment horizontal="center" vertical="center" textRotation="90"/>
    </xf>
    <xf numFmtId="0" fontId="9" fillId="0" borderId="7" xfId="0" applyFont="1" applyBorder="1" applyAlignment="1">
      <alignment horizontal="center" vertical="center" textRotation="90" wrapText="1"/>
    </xf>
    <xf numFmtId="0" fontId="1" fillId="0" borderId="1" xfId="0" applyFont="1" applyBorder="1"/>
    <xf numFmtId="0" fontId="14" fillId="0" borderId="1" xfId="0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textRotation="90"/>
    </xf>
    <xf numFmtId="0" fontId="2" fillId="7" borderId="7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0" borderId="7" xfId="0" applyFont="1" applyBorder="1" applyAlignment="1">
      <alignment wrapText="1"/>
    </xf>
    <xf numFmtId="0" fontId="10" fillId="0" borderId="1" xfId="0" applyFont="1" applyBorder="1"/>
    <xf numFmtId="0" fontId="0" fillId="0" borderId="1" xfId="0" applyBorder="1"/>
    <xf numFmtId="0" fontId="13" fillId="6" borderId="1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10" fillId="0" borderId="0" xfId="0" applyFont="1" applyAlignment="1">
      <alignment wrapText="1"/>
    </xf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9" fillId="7" borderId="1" xfId="0" applyFont="1" applyFill="1" applyBorder="1"/>
    <xf numFmtId="0" fontId="2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center" vertical="center" textRotation="90" wrapText="1"/>
    </xf>
    <xf numFmtId="0" fontId="9" fillId="3" borderId="8" xfId="0" applyFont="1" applyFill="1" applyBorder="1" applyAlignment="1">
      <alignment horizontal="center" vertical="center" textRotation="90" wrapText="1"/>
    </xf>
    <xf numFmtId="0" fontId="14" fillId="0" borderId="8" xfId="0" applyFont="1" applyBorder="1" applyAlignment="1">
      <alignment horizontal="center" vertical="center" textRotation="90" wrapText="1"/>
    </xf>
    <xf numFmtId="0" fontId="9" fillId="6" borderId="1" xfId="0" applyFont="1" applyFill="1" applyBorder="1" applyAlignment="1">
      <alignment textRotation="90" wrapText="1"/>
    </xf>
    <xf numFmtId="0" fontId="9" fillId="6" borderId="1" xfId="0" applyFont="1" applyFill="1" applyBorder="1" applyAlignment="1">
      <alignment vertical="center" textRotation="90" wrapText="1"/>
    </xf>
    <xf numFmtId="0" fontId="15" fillId="6" borderId="1" xfId="0" applyFont="1" applyFill="1" applyBorder="1" applyAlignment="1">
      <alignment vertical="center" textRotation="90"/>
    </xf>
    <xf numFmtId="0" fontId="14" fillId="0" borderId="7" xfId="0" applyFont="1" applyBorder="1" applyAlignment="1">
      <alignment horizontal="center" vertical="center" textRotation="90" wrapText="1"/>
    </xf>
    <xf numFmtId="0" fontId="11" fillId="3" borderId="7" xfId="0" applyFont="1" applyFill="1" applyBorder="1" applyAlignment="1">
      <alignment horizontal="center" vertical="center" textRotation="90" wrapText="1"/>
    </xf>
    <xf numFmtId="0" fontId="13" fillId="6" borderId="7" xfId="0" applyFont="1" applyFill="1" applyBorder="1" applyAlignment="1">
      <alignment horizontal="center" vertical="center" textRotation="90" wrapText="1"/>
    </xf>
    <xf numFmtId="0" fontId="1" fillId="6" borderId="0" xfId="0" applyFont="1" applyFill="1" applyAlignment="1">
      <alignment textRotation="90" wrapText="1"/>
    </xf>
    <xf numFmtId="0" fontId="3" fillId="3" borderId="0" xfId="0" applyFont="1" applyFill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1" fontId="16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9" fillId="3" borderId="1" xfId="0" applyFont="1" applyFill="1" applyBorder="1" applyAlignment="1">
      <alignment textRotation="90" wrapText="1"/>
    </xf>
    <xf numFmtId="0" fontId="16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1" fontId="16" fillId="9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6" fillId="9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7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Border="1"/>
    <xf numFmtId="0" fontId="17" fillId="6" borderId="1" xfId="0" applyFont="1" applyFill="1" applyBorder="1" applyAlignment="1">
      <alignment textRotation="90" wrapText="1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textRotation="90" wrapText="1"/>
    </xf>
    <xf numFmtId="0" fontId="9" fillId="2" borderId="1" xfId="0" applyFont="1" applyFill="1" applyBorder="1" applyAlignment="1">
      <alignment vertical="center" wrapText="1"/>
    </xf>
    <xf numFmtId="0" fontId="2" fillId="0" borderId="0" xfId="0" applyFont="1"/>
    <xf numFmtId="0" fontId="9" fillId="6" borderId="1" xfId="0" applyFont="1" applyFill="1" applyBorder="1" applyAlignment="1">
      <alignment vertical="center" textRotation="90"/>
    </xf>
    <xf numFmtId="0" fontId="18" fillId="6" borderId="1" xfId="0" applyFont="1" applyFill="1" applyBorder="1" applyAlignment="1">
      <alignment vertical="center" textRotation="90" wrapText="1"/>
    </xf>
    <xf numFmtId="0" fontId="19" fillId="3" borderId="1" xfId="0" applyFont="1" applyFill="1" applyBorder="1" applyAlignment="1">
      <alignment horizontal="center" vertical="center" textRotation="90" wrapText="1"/>
    </xf>
    <xf numFmtId="0" fontId="18" fillId="6" borderId="1" xfId="0" applyFont="1" applyFill="1" applyBorder="1" applyAlignment="1">
      <alignment horizontal="center" vertical="center" textRotation="90" wrapText="1"/>
    </xf>
    <xf numFmtId="0" fontId="18" fillId="6" borderId="1" xfId="0" applyFont="1" applyFill="1" applyBorder="1" applyAlignment="1">
      <alignment vertical="center" textRotation="90"/>
    </xf>
    <xf numFmtId="0" fontId="18" fillId="8" borderId="1" xfId="0" applyFont="1" applyFill="1" applyBorder="1" applyAlignment="1">
      <alignment horizontal="center" vertical="center" textRotation="90"/>
    </xf>
    <xf numFmtId="0" fontId="18" fillId="3" borderId="1" xfId="0" applyFont="1" applyFill="1" applyBorder="1" applyAlignment="1">
      <alignment horizontal="center" vertical="center" textRotation="90" wrapText="1"/>
    </xf>
    <xf numFmtId="0" fontId="19" fillId="3" borderId="1" xfId="0" applyFont="1" applyFill="1" applyBorder="1" applyAlignment="1">
      <alignment horizontal="center" vertical="center" textRotation="90"/>
    </xf>
    <xf numFmtId="0" fontId="18" fillId="6" borderId="1" xfId="0" applyFont="1" applyFill="1" applyBorder="1" applyAlignment="1">
      <alignment horizontal="center" vertical="center" textRotation="90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center" textRotation="90" wrapText="1"/>
    </xf>
    <xf numFmtId="0" fontId="21" fillId="0" borderId="0" xfId="0" applyFont="1" applyAlignment="1">
      <alignment wrapText="1"/>
    </xf>
    <xf numFmtId="0" fontId="21" fillId="0" borderId="1" xfId="0" applyFont="1" applyBorder="1" applyAlignment="1">
      <alignment horizontal="center" vertical="center" textRotation="90"/>
    </xf>
    <xf numFmtId="0" fontId="21" fillId="0" borderId="0" xfId="0" applyFont="1"/>
    <xf numFmtId="0" fontId="21" fillId="3" borderId="1" xfId="0" applyFont="1" applyFill="1" applyBorder="1"/>
    <xf numFmtId="0" fontId="18" fillId="3" borderId="1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/>
    <xf numFmtId="0" fontId="1" fillId="0" borderId="4" xfId="0" applyFont="1" applyBorder="1" applyAlignment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Layout" topLeftCell="A2" zoomScale="90" zoomScaleNormal="70" zoomScalePageLayoutView="90" workbookViewId="0">
      <selection activeCell="C21" sqref="C21"/>
    </sheetView>
  </sheetViews>
  <sheetFormatPr defaultRowHeight="14.4" x14ac:dyDescent="0.3"/>
  <cols>
    <col min="1" max="1" width="52.33203125" style="1" customWidth="1"/>
    <col min="2" max="4" width="9.109375" style="1" customWidth="1"/>
    <col min="5" max="5" width="6.6640625" style="1" customWidth="1"/>
    <col min="6" max="6" width="45.5546875" style="1" customWidth="1"/>
    <col min="7" max="7" width="6.6640625" style="1" customWidth="1"/>
    <col min="8" max="14" width="6.6640625" customWidth="1"/>
  </cols>
  <sheetData>
    <row r="1" spans="1:7" ht="0.6" customHeight="1" x14ac:dyDescent="0.3">
      <c r="A1" s="127" t="s">
        <v>69</v>
      </c>
      <c r="B1" s="127"/>
      <c r="C1" s="127"/>
      <c r="D1" s="127"/>
      <c r="E1" s="127"/>
      <c r="F1" s="127"/>
      <c r="G1" s="127"/>
    </row>
    <row r="2" spans="1:7" ht="15" customHeight="1" x14ac:dyDescent="0.3">
      <c r="A2" s="128" t="s">
        <v>141</v>
      </c>
      <c r="B2" s="128"/>
      <c r="C2" s="128"/>
      <c r="D2" s="128"/>
      <c r="E2" s="128"/>
      <c r="F2" s="128"/>
      <c r="G2" s="128"/>
    </row>
    <row r="3" spans="1:7" ht="30" customHeight="1" x14ac:dyDescent="0.3">
      <c r="A3" s="15" t="s">
        <v>45</v>
      </c>
      <c r="B3" s="15"/>
      <c r="C3" s="15"/>
      <c r="D3" s="15"/>
      <c r="E3" s="15"/>
      <c r="F3" s="77" t="s">
        <v>136</v>
      </c>
      <c r="G3" s="15"/>
    </row>
    <row r="4" spans="1:7" x14ac:dyDescent="0.3">
      <c r="A4" s="3" t="s">
        <v>13</v>
      </c>
    </row>
    <row r="5" spans="1:7" x14ac:dyDescent="0.3">
      <c r="A5" s="4" t="s">
        <v>14</v>
      </c>
    </row>
    <row r="6" spans="1:7" x14ac:dyDescent="0.3">
      <c r="A6" s="7" t="s">
        <v>15</v>
      </c>
    </row>
    <row r="7" spans="1:7" ht="18.75" customHeight="1" x14ac:dyDescent="0.3">
      <c r="A7" s="15" t="s">
        <v>46</v>
      </c>
      <c r="B7" s="15"/>
      <c r="C7" s="15"/>
      <c r="D7" s="15"/>
      <c r="E7" s="15"/>
      <c r="F7" s="126" t="s">
        <v>47</v>
      </c>
      <c r="G7" s="126"/>
    </row>
    <row r="8" spans="1:7" ht="14.25" customHeight="1" x14ac:dyDescent="0.3">
      <c r="A8" s="13" t="s">
        <v>0</v>
      </c>
      <c r="B8" s="14" t="s">
        <v>27</v>
      </c>
      <c r="C8" s="12"/>
      <c r="D8" s="12"/>
      <c r="F8" s="15" t="s">
        <v>56</v>
      </c>
    </row>
    <row r="9" spans="1:7" ht="14.25" customHeight="1" x14ac:dyDescent="0.3">
      <c r="A9" s="13" t="s">
        <v>26</v>
      </c>
      <c r="B9" s="14" t="s">
        <v>28</v>
      </c>
      <c r="C9" s="12"/>
      <c r="D9" s="12"/>
      <c r="F9" s="1" t="s">
        <v>48</v>
      </c>
      <c r="G9" s="1" t="s">
        <v>49</v>
      </c>
    </row>
    <row r="10" spans="1:7" ht="14.25" customHeight="1" x14ac:dyDescent="0.3">
      <c r="A10" s="13" t="s">
        <v>1</v>
      </c>
      <c r="B10" s="14" t="s">
        <v>29</v>
      </c>
      <c r="C10" s="12"/>
      <c r="D10" s="12"/>
      <c r="F10" s="1" t="s">
        <v>50</v>
      </c>
      <c r="G10" s="1" t="s">
        <v>51</v>
      </c>
    </row>
    <row r="11" spans="1:7" ht="14.25" customHeight="1" x14ac:dyDescent="0.3">
      <c r="A11" s="13" t="s">
        <v>25</v>
      </c>
      <c r="B11" s="14" t="s">
        <v>30</v>
      </c>
      <c r="C11" s="12"/>
      <c r="D11" s="12"/>
      <c r="F11" s="1" t="s">
        <v>52</v>
      </c>
      <c r="G11" s="1" t="s">
        <v>53</v>
      </c>
    </row>
    <row r="12" spans="1:7" ht="14.25" customHeight="1" x14ac:dyDescent="0.3">
      <c r="A12" s="13" t="s">
        <v>73</v>
      </c>
      <c r="B12" s="14" t="s">
        <v>74</v>
      </c>
      <c r="C12" s="12"/>
      <c r="D12" s="12"/>
      <c r="F12" t="s">
        <v>54</v>
      </c>
      <c r="G12" s="1" t="s">
        <v>55</v>
      </c>
    </row>
    <row r="13" spans="1:7" ht="14.25" customHeight="1" x14ac:dyDescent="0.3">
      <c r="A13" s="13" t="s">
        <v>21</v>
      </c>
      <c r="B13" s="14" t="s">
        <v>43</v>
      </c>
      <c r="C13" s="12"/>
      <c r="D13" s="12"/>
      <c r="F13" s="15" t="s">
        <v>57</v>
      </c>
    </row>
    <row r="14" spans="1:7" ht="14.25" customHeight="1" x14ac:dyDescent="0.3">
      <c r="A14" s="13" t="s">
        <v>2</v>
      </c>
      <c r="B14" s="14" t="s">
        <v>31</v>
      </c>
      <c r="C14" s="12"/>
      <c r="D14" s="12"/>
      <c r="F14" s="16" t="s">
        <v>58</v>
      </c>
      <c r="G14" s="1" t="s">
        <v>59</v>
      </c>
    </row>
    <row r="15" spans="1:7" ht="14.25" customHeight="1" x14ac:dyDescent="0.3">
      <c r="A15" s="13" t="s">
        <v>3</v>
      </c>
      <c r="B15" s="14" t="s">
        <v>32</v>
      </c>
      <c r="C15" s="12"/>
      <c r="D15" s="12"/>
      <c r="F15" s="15" t="s">
        <v>15</v>
      </c>
    </row>
    <row r="16" spans="1:7" ht="14.25" customHeight="1" x14ac:dyDescent="0.3">
      <c r="A16" s="13" t="s">
        <v>4</v>
      </c>
      <c r="B16" s="14" t="s">
        <v>33</v>
      </c>
      <c r="C16" s="12"/>
      <c r="D16" s="12"/>
      <c r="F16" t="s">
        <v>76</v>
      </c>
      <c r="G16" s="1" t="s">
        <v>77</v>
      </c>
    </row>
    <row r="17" spans="1:7" ht="14.25" customHeight="1" x14ac:dyDescent="0.3">
      <c r="A17" s="13" t="s">
        <v>111</v>
      </c>
      <c r="B17" s="14" t="s">
        <v>112</v>
      </c>
      <c r="C17" s="12"/>
      <c r="D17" s="12"/>
      <c r="F17" s="1" t="s">
        <v>60</v>
      </c>
      <c r="G17" s="1" t="s">
        <v>61</v>
      </c>
    </row>
    <row r="18" spans="1:7" ht="14.25" customHeight="1" x14ac:dyDescent="0.3">
      <c r="A18" s="13" t="s">
        <v>5</v>
      </c>
      <c r="B18" s="14" t="s">
        <v>34</v>
      </c>
      <c r="C18" s="12"/>
      <c r="D18" s="12"/>
      <c r="F18" s="1" t="s">
        <v>62</v>
      </c>
      <c r="G18" s="1" t="s">
        <v>63</v>
      </c>
    </row>
    <row r="19" spans="1:7" ht="14.25" customHeight="1" x14ac:dyDescent="0.3">
      <c r="A19" s="13" t="s">
        <v>101</v>
      </c>
      <c r="B19" s="14" t="s">
        <v>35</v>
      </c>
      <c r="C19" s="12"/>
      <c r="D19" s="12"/>
      <c r="F19" s="1" t="s">
        <v>64</v>
      </c>
      <c r="G19" s="1" t="s">
        <v>65</v>
      </c>
    </row>
    <row r="20" spans="1:7" ht="14.25" customHeight="1" x14ac:dyDescent="0.3">
      <c r="A20" s="13" t="s">
        <v>16</v>
      </c>
      <c r="B20" s="14" t="s">
        <v>36</v>
      </c>
      <c r="C20" s="12"/>
      <c r="D20" s="12"/>
      <c r="F20" s="1" t="s">
        <v>81</v>
      </c>
      <c r="G20" s="1" t="s">
        <v>82</v>
      </c>
    </row>
    <row r="21" spans="1:7" ht="14.25" customHeight="1" x14ac:dyDescent="0.3">
      <c r="A21" s="13" t="s">
        <v>17</v>
      </c>
      <c r="B21" s="14" t="s">
        <v>41</v>
      </c>
      <c r="C21" s="12"/>
      <c r="D21" s="12"/>
      <c r="F21" s="1" t="s">
        <v>83</v>
      </c>
      <c r="G21" s="1" t="s">
        <v>84</v>
      </c>
    </row>
    <row r="22" spans="1:7" ht="14.25" customHeight="1" x14ac:dyDescent="0.3">
      <c r="A22" s="13" t="s">
        <v>18</v>
      </c>
      <c r="B22" s="14" t="s">
        <v>37</v>
      </c>
      <c r="C22" s="12"/>
      <c r="D22" s="12"/>
      <c r="F22" s="1" t="s">
        <v>94</v>
      </c>
      <c r="G22" s="1" t="s">
        <v>95</v>
      </c>
    </row>
    <row r="23" spans="1:7" ht="14.25" customHeight="1" x14ac:dyDescent="0.3">
      <c r="A23" s="13" t="s">
        <v>19</v>
      </c>
      <c r="B23" s="14" t="s">
        <v>42</v>
      </c>
      <c r="C23" s="12"/>
      <c r="D23" s="12"/>
      <c r="F23" s="1" t="s">
        <v>98</v>
      </c>
      <c r="G23" s="1" t="s">
        <v>100</v>
      </c>
    </row>
    <row r="24" spans="1:7" ht="14.25" customHeight="1" x14ac:dyDescent="0.3">
      <c r="A24" s="5" t="s">
        <v>102</v>
      </c>
      <c r="B24" s="5" t="s">
        <v>103</v>
      </c>
      <c r="C24" s="12"/>
      <c r="D24" s="12"/>
      <c r="F24" s="1" t="s">
        <v>104</v>
      </c>
      <c r="G24" s="1" t="s">
        <v>105</v>
      </c>
    </row>
    <row r="25" spans="1:7" ht="14.25" customHeight="1" x14ac:dyDescent="0.3">
      <c r="A25" s="13" t="s">
        <v>20</v>
      </c>
      <c r="B25" s="14" t="s">
        <v>38</v>
      </c>
      <c r="C25" s="12"/>
      <c r="D25" s="12"/>
      <c r="F25" s="1" t="s">
        <v>113</v>
      </c>
      <c r="G25" s="1" t="s">
        <v>114</v>
      </c>
    </row>
    <row r="26" spans="1:7" ht="14.25" customHeight="1" x14ac:dyDescent="0.3">
      <c r="A26" s="13" t="s">
        <v>22</v>
      </c>
      <c r="B26" s="14" t="s">
        <v>39</v>
      </c>
      <c r="C26" s="12"/>
      <c r="D26" s="12"/>
      <c r="F26" s="1" t="s">
        <v>115</v>
      </c>
      <c r="G26" s="1" t="s">
        <v>116</v>
      </c>
    </row>
    <row r="27" spans="1:7" ht="14.25" customHeight="1" x14ac:dyDescent="0.3">
      <c r="A27" s="13" t="s">
        <v>23</v>
      </c>
      <c r="B27" s="14" t="s">
        <v>40</v>
      </c>
      <c r="C27" s="12"/>
      <c r="D27" s="12"/>
      <c r="F27" s="1" t="s">
        <v>118</v>
      </c>
      <c r="G27" s="1" t="s">
        <v>119</v>
      </c>
    </row>
    <row r="28" spans="1:7" ht="14.25" customHeight="1" x14ac:dyDescent="0.3">
      <c r="A28" s="13" t="s">
        <v>24</v>
      </c>
      <c r="B28" s="14" t="s">
        <v>44</v>
      </c>
      <c r="C28" s="12"/>
      <c r="D28" s="12"/>
      <c r="F28" s="1" t="s">
        <v>126</v>
      </c>
      <c r="G28" s="1" t="s">
        <v>127</v>
      </c>
    </row>
    <row r="29" spans="1:7" ht="14.25" customHeight="1" x14ac:dyDescent="0.3">
      <c r="A29" s="13" t="s">
        <v>110</v>
      </c>
      <c r="B29" s="14" t="s">
        <v>110</v>
      </c>
      <c r="C29" s="12"/>
      <c r="D29" s="12"/>
    </row>
    <row r="30" spans="1:7" ht="14.25" customHeight="1" x14ac:dyDescent="0.3">
      <c r="A30" s="1" t="s">
        <v>129</v>
      </c>
      <c r="B30" s="1" t="s">
        <v>130</v>
      </c>
      <c r="C30" s="12"/>
      <c r="D30" s="12"/>
    </row>
    <row r="31" spans="1:7" ht="14.25" customHeight="1" x14ac:dyDescent="0.3">
      <c r="A31" s="14" t="s">
        <v>147</v>
      </c>
      <c r="B31" s="14" t="s">
        <v>150</v>
      </c>
      <c r="C31" s="12"/>
      <c r="D31" s="12"/>
    </row>
    <row r="32" spans="1:7" ht="14.25" customHeight="1" x14ac:dyDescent="0.25">
      <c r="A32" s="14"/>
      <c r="B32" s="14"/>
      <c r="C32" s="12"/>
      <c r="D32" s="12"/>
    </row>
    <row r="33" spans="1:4" ht="14.25" customHeight="1" x14ac:dyDescent="0.25">
      <c r="A33" s="14"/>
      <c r="B33" s="14"/>
      <c r="C33" s="12"/>
      <c r="D33" s="12"/>
    </row>
    <row r="34" spans="1:4" ht="14.25" customHeight="1" x14ac:dyDescent="0.25">
      <c r="C34" s="12"/>
      <c r="D34" s="12"/>
    </row>
    <row r="35" spans="1:4" x14ac:dyDescent="0.3">
      <c r="A35" s="15" t="s">
        <v>66</v>
      </c>
    </row>
    <row r="36" spans="1:4" ht="57.6" x14ac:dyDescent="0.3">
      <c r="A36" s="1" t="s">
        <v>91</v>
      </c>
    </row>
    <row r="37" spans="1:4" ht="86.4" x14ac:dyDescent="0.3">
      <c r="A37" s="1" t="s">
        <v>67</v>
      </c>
    </row>
    <row r="38" spans="1:4" x14ac:dyDescent="0.3">
      <c r="A38" s="1" t="s">
        <v>68</v>
      </c>
    </row>
  </sheetData>
  <mergeCells count="3">
    <mergeCell ref="F7:G7"/>
    <mergeCell ref="A1:G1"/>
    <mergeCell ref="A2:G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5"/>
  <sheetViews>
    <sheetView showWhiteSpace="0" view="pageLayout" zoomScaleNormal="70" workbookViewId="0">
      <selection activeCell="Q13" sqref="Q13"/>
    </sheetView>
  </sheetViews>
  <sheetFormatPr defaultColWidth="9.109375" defaultRowHeight="13.8" x14ac:dyDescent="0.25"/>
  <cols>
    <col min="1" max="1" width="7.5546875" style="27" customWidth="1"/>
    <col min="2" max="23" width="2.88671875" style="27" customWidth="1"/>
    <col min="24" max="42" width="2.88671875" style="28" customWidth="1"/>
    <col min="43" max="16384" width="9.109375" style="28"/>
  </cols>
  <sheetData>
    <row r="1" spans="1:42" ht="15.6" x14ac:dyDescent="0.3">
      <c r="B1" s="129" t="s">
        <v>140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</row>
    <row r="2" spans="1:42" ht="14.4" x14ac:dyDescent="0.3">
      <c r="B2" s="130" t="s">
        <v>71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2"/>
      <c r="X2" s="130" t="s">
        <v>72</v>
      </c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4"/>
    </row>
    <row r="3" spans="1:42" x14ac:dyDescent="0.25">
      <c r="A3" s="29" t="s">
        <v>70</v>
      </c>
      <c r="B3" s="39">
        <v>1</v>
      </c>
      <c r="C3" s="61">
        <v>2</v>
      </c>
      <c r="D3" s="62">
        <v>3</v>
      </c>
      <c r="E3" s="62">
        <v>4</v>
      </c>
      <c r="F3" s="62">
        <v>5</v>
      </c>
      <c r="G3" s="62">
        <v>6</v>
      </c>
      <c r="H3" s="63">
        <v>9</v>
      </c>
      <c r="I3" s="63">
        <v>10</v>
      </c>
      <c r="J3" s="63">
        <v>11</v>
      </c>
      <c r="K3" s="63">
        <f>J3+1</f>
        <v>12</v>
      </c>
      <c r="L3" s="63">
        <f>K3+1</f>
        <v>13</v>
      </c>
      <c r="M3" s="62">
        <v>16</v>
      </c>
      <c r="N3" s="62">
        <v>17</v>
      </c>
      <c r="O3" s="62">
        <v>18</v>
      </c>
      <c r="P3" s="62">
        <f>O3+1</f>
        <v>19</v>
      </c>
      <c r="Q3" s="62">
        <f>P3+1</f>
        <v>20</v>
      </c>
      <c r="R3" s="63">
        <v>23</v>
      </c>
      <c r="S3" s="63">
        <v>24</v>
      </c>
      <c r="T3" s="63">
        <v>25</v>
      </c>
      <c r="U3" s="63">
        <f>T3+1</f>
        <v>26</v>
      </c>
      <c r="V3" s="63">
        <v>27</v>
      </c>
      <c r="W3" s="62">
        <v>30</v>
      </c>
      <c r="X3" s="65">
        <v>1</v>
      </c>
      <c r="Y3" s="62">
        <v>2</v>
      </c>
      <c r="Z3" s="62">
        <v>3</v>
      </c>
      <c r="AA3" s="62">
        <v>4</v>
      </c>
      <c r="AB3" s="30">
        <v>7</v>
      </c>
      <c r="AC3" s="64">
        <v>8</v>
      </c>
      <c r="AD3" s="30">
        <v>9</v>
      </c>
      <c r="AE3" s="30">
        <f>AD3+1</f>
        <v>10</v>
      </c>
      <c r="AF3" s="30">
        <f>AE3+1</f>
        <v>11</v>
      </c>
      <c r="AG3" s="62">
        <v>14</v>
      </c>
      <c r="AH3" s="65">
        <v>15</v>
      </c>
      <c r="AI3" s="62">
        <v>16</v>
      </c>
      <c r="AJ3" s="62">
        <v>17</v>
      </c>
      <c r="AK3" s="62">
        <f>AJ3+1</f>
        <v>18</v>
      </c>
      <c r="AL3" s="64">
        <v>21</v>
      </c>
      <c r="AM3" s="30">
        <v>22</v>
      </c>
      <c r="AN3" s="30">
        <v>23</v>
      </c>
      <c r="AO3" s="30">
        <f>AN3+1</f>
        <v>24</v>
      </c>
      <c r="AP3" s="30">
        <f>AO3+1</f>
        <v>25</v>
      </c>
    </row>
    <row r="4" spans="1:42" x14ac:dyDescent="0.25">
      <c r="A4" s="2">
        <v>1</v>
      </c>
      <c r="B4" s="47"/>
      <c r="C4" s="31"/>
      <c r="D4" s="31"/>
      <c r="E4" s="31"/>
      <c r="F4" s="32"/>
      <c r="G4" s="29"/>
      <c r="H4" s="44"/>
      <c r="I4" s="44"/>
      <c r="J4" s="59"/>
      <c r="K4" s="59"/>
      <c r="L4" s="29"/>
      <c r="M4" s="44"/>
      <c r="N4" s="59"/>
      <c r="O4" s="44"/>
      <c r="P4" s="44"/>
      <c r="Q4" s="44"/>
      <c r="R4" s="44"/>
      <c r="S4" s="44"/>
      <c r="T4" s="44"/>
      <c r="U4" s="44"/>
      <c r="V4" s="44"/>
      <c r="W4" s="44"/>
      <c r="X4" s="44"/>
      <c r="Y4" s="46"/>
      <c r="Z4" s="46"/>
      <c r="AA4" s="48"/>
      <c r="AB4" s="46"/>
      <c r="AC4" s="60"/>
      <c r="AD4" s="46"/>
      <c r="AE4" s="46"/>
      <c r="AF4" s="46"/>
      <c r="AG4" s="46"/>
      <c r="AH4" s="46"/>
      <c r="AI4" s="46"/>
      <c r="AJ4" s="46"/>
      <c r="AK4" s="46"/>
      <c r="AL4" s="46"/>
      <c r="AM4" s="48"/>
      <c r="AN4" s="48"/>
      <c r="AO4" s="33"/>
      <c r="AP4" s="33"/>
    </row>
    <row r="5" spans="1:42" ht="60" customHeight="1" x14ac:dyDescent="0.25">
      <c r="A5" s="2">
        <f>A4+1</f>
        <v>2</v>
      </c>
      <c r="B5" s="31"/>
      <c r="C5" s="31"/>
      <c r="E5" s="31"/>
      <c r="F5" s="32"/>
      <c r="G5" s="29"/>
      <c r="H5" s="29"/>
      <c r="I5" s="29"/>
      <c r="J5" s="32"/>
      <c r="K5" s="56" t="s">
        <v>90</v>
      </c>
      <c r="L5" s="29"/>
      <c r="M5" s="56" t="s">
        <v>89</v>
      </c>
      <c r="N5" s="29"/>
      <c r="P5" s="29"/>
      <c r="Q5" s="29"/>
      <c r="R5" s="29"/>
      <c r="S5" s="29"/>
      <c r="T5" s="29"/>
      <c r="U5" s="29"/>
      <c r="V5" s="29"/>
      <c r="W5" s="37" t="s">
        <v>87</v>
      </c>
      <c r="X5" s="48"/>
      <c r="Y5" s="48"/>
      <c r="Z5" s="48"/>
      <c r="AA5" s="48"/>
      <c r="AB5" s="48"/>
      <c r="AD5" s="48"/>
      <c r="AE5" s="48"/>
      <c r="AF5" s="48"/>
      <c r="AG5" s="48"/>
      <c r="AH5" s="48"/>
      <c r="AI5" s="37" t="s">
        <v>87</v>
      </c>
      <c r="AJ5" s="32"/>
      <c r="AK5" s="32"/>
      <c r="AM5" s="48"/>
      <c r="AN5" s="34" t="s">
        <v>85</v>
      </c>
      <c r="AO5" s="34" t="s">
        <v>107</v>
      </c>
      <c r="AP5" s="33"/>
    </row>
    <row r="6" spans="1:42" ht="63" customHeight="1" x14ac:dyDescent="0.25">
      <c r="A6" s="2">
        <f t="shared" ref="A6:A14" si="0">A5+1</f>
        <v>3</v>
      </c>
      <c r="B6" s="31"/>
      <c r="C6" s="31"/>
      <c r="D6" s="31"/>
      <c r="E6" s="31"/>
      <c r="F6" s="32"/>
      <c r="G6" s="32"/>
      <c r="H6" s="29"/>
      <c r="I6" s="56" t="s">
        <v>89</v>
      </c>
      <c r="J6" s="44"/>
      <c r="K6" s="56" t="s">
        <v>117</v>
      </c>
      <c r="L6" s="44"/>
      <c r="M6" s="44"/>
      <c r="O6" s="44"/>
      <c r="Q6" s="44"/>
      <c r="R6" s="44"/>
      <c r="T6" s="44"/>
      <c r="U6" s="44"/>
      <c r="V6" s="37" t="s">
        <v>88</v>
      </c>
      <c r="W6" s="29"/>
      <c r="X6" s="46"/>
      <c r="Y6" s="37" t="s">
        <v>87</v>
      </c>
      <c r="Z6" s="56" t="s">
        <v>85</v>
      </c>
      <c r="AA6" s="56" t="s">
        <v>86</v>
      </c>
      <c r="AB6" s="46"/>
      <c r="AC6" s="46"/>
      <c r="AD6" s="46"/>
      <c r="AE6" s="46"/>
      <c r="AF6" s="46"/>
      <c r="AH6" s="46"/>
      <c r="AI6" s="46"/>
      <c r="AJ6" s="46"/>
      <c r="AK6" s="46"/>
      <c r="AL6" s="48"/>
      <c r="AM6" s="34" t="s">
        <v>78</v>
      </c>
      <c r="AN6" s="56" t="s">
        <v>86</v>
      </c>
      <c r="AO6" s="56" t="s">
        <v>85</v>
      </c>
      <c r="AP6" s="37" t="s">
        <v>87</v>
      </c>
    </row>
    <row r="7" spans="1:42" ht="46.2" x14ac:dyDescent="0.25">
      <c r="A7" s="2">
        <f t="shared" si="0"/>
        <v>4</v>
      </c>
      <c r="B7" s="31"/>
      <c r="C7" s="31"/>
      <c r="D7" s="31"/>
      <c r="E7" s="57"/>
      <c r="F7" s="44"/>
      <c r="G7" s="44"/>
      <c r="H7" s="44"/>
      <c r="I7" s="29"/>
      <c r="J7" s="29"/>
      <c r="K7" s="44"/>
      <c r="L7" s="44"/>
      <c r="M7" s="44"/>
      <c r="N7" s="56" t="s">
        <v>89</v>
      </c>
      <c r="P7" s="44"/>
      <c r="Q7" s="56" t="s">
        <v>117</v>
      </c>
      <c r="R7" s="44"/>
      <c r="S7" s="37" t="s">
        <v>87</v>
      </c>
      <c r="T7" s="44"/>
      <c r="U7" s="44"/>
      <c r="V7" s="44"/>
      <c r="W7" s="29"/>
      <c r="X7" s="46"/>
      <c r="Y7" s="48"/>
      <c r="Z7" s="46"/>
      <c r="AA7" s="46"/>
      <c r="AB7" s="46"/>
      <c r="AC7" s="48"/>
      <c r="AD7" s="46"/>
      <c r="AE7" s="56" t="s">
        <v>85</v>
      </c>
      <c r="AF7" s="46"/>
      <c r="AG7" s="46"/>
      <c r="AH7" s="46"/>
      <c r="AI7" s="37" t="s">
        <v>87</v>
      </c>
      <c r="AJ7" s="48"/>
      <c r="AK7" s="48"/>
      <c r="AL7" s="46"/>
      <c r="AM7" s="34" t="s">
        <v>78</v>
      </c>
      <c r="AN7" s="46"/>
      <c r="AO7" s="67"/>
      <c r="AP7" s="33"/>
    </row>
    <row r="8" spans="1:42" ht="60.75" customHeight="1" x14ac:dyDescent="0.25">
      <c r="A8" s="2">
        <f t="shared" si="0"/>
        <v>5</v>
      </c>
      <c r="B8" s="31"/>
      <c r="C8" s="29"/>
      <c r="D8" s="31"/>
      <c r="E8" s="57"/>
      <c r="F8" s="44"/>
      <c r="G8" s="44"/>
      <c r="H8" s="92"/>
      <c r="I8" s="44"/>
      <c r="J8" s="34" t="s">
        <v>120</v>
      </c>
      <c r="K8" s="44"/>
      <c r="L8" s="29"/>
      <c r="M8" s="44"/>
      <c r="O8" s="44"/>
      <c r="P8" s="44"/>
      <c r="Q8" s="44"/>
      <c r="R8" s="34" t="s">
        <v>85</v>
      </c>
      <c r="T8" s="44"/>
      <c r="U8" s="44"/>
      <c r="V8" s="56" t="s">
        <v>78</v>
      </c>
      <c r="W8" s="29"/>
      <c r="X8" s="44"/>
      <c r="Z8" s="46"/>
      <c r="AA8" s="46"/>
      <c r="AB8" s="46"/>
      <c r="AC8" s="46"/>
      <c r="AD8" s="46"/>
      <c r="AE8" s="46"/>
      <c r="AF8" s="46"/>
      <c r="AG8" s="48"/>
      <c r="AH8" s="46"/>
      <c r="AI8" s="56" t="s">
        <v>78</v>
      </c>
      <c r="AK8" s="44"/>
      <c r="AL8" s="70" t="s">
        <v>121</v>
      </c>
      <c r="AM8" s="44"/>
      <c r="AN8" s="33"/>
      <c r="AP8" s="48"/>
    </row>
    <row r="9" spans="1:42" ht="60" customHeight="1" x14ac:dyDescent="0.25">
      <c r="A9" s="2">
        <f t="shared" si="0"/>
        <v>6</v>
      </c>
      <c r="B9" s="31"/>
      <c r="C9" s="31"/>
      <c r="D9" s="31"/>
      <c r="E9" s="57"/>
      <c r="F9" s="29"/>
      <c r="G9" s="44"/>
      <c r="H9" s="44"/>
      <c r="I9" s="44"/>
      <c r="J9" s="34" t="s">
        <v>90</v>
      </c>
      <c r="K9" s="44"/>
      <c r="L9" s="44"/>
      <c r="M9" s="44"/>
      <c r="O9" s="44"/>
      <c r="P9" s="44"/>
      <c r="Q9" s="34" t="s">
        <v>85</v>
      </c>
      <c r="R9" s="44"/>
      <c r="S9" s="44"/>
      <c r="T9" s="44"/>
      <c r="V9" s="67"/>
      <c r="X9" s="33"/>
      <c r="Y9" s="46"/>
      <c r="Z9" s="56" t="s">
        <v>78</v>
      </c>
      <c r="AA9" s="46"/>
      <c r="AB9" s="46"/>
      <c r="AC9" s="46"/>
      <c r="AD9" s="34" t="s">
        <v>85</v>
      </c>
      <c r="AE9" s="48"/>
      <c r="AG9" s="67"/>
      <c r="AH9" s="32"/>
      <c r="AI9" s="46"/>
      <c r="AJ9" s="34" t="s">
        <v>97</v>
      </c>
      <c r="AL9" s="48"/>
      <c r="AM9" s="32"/>
      <c r="AO9" s="34" t="s">
        <v>121</v>
      </c>
      <c r="AP9" s="33"/>
    </row>
    <row r="10" spans="1:42" ht="42" x14ac:dyDescent="0.25">
      <c r="A10" s="2">
        <f t="shared" si="0"/>
        <v>7</v>
      </c>
      <c r="B10" s="31"/>
      <c r="C10" s="31"/>
      <c r="D10" s="31"/>
      <c r="E10" s="57"/>
      <c r="F10" s="44"/>
      <c r="G10" s="44"/>
      <c r="H10" s="44"/>
      <c r="I10" s="34" t="s">
        <v>97</v>
      </c>
      <c r="J10" s="44"/>
      <c r="K10" s="29"/>
      <c r="L10" s="44"/>
      <c r="M10" s="44"/>
      <c r="N10" s="56" t="s">
        <v>78</v>
      </c>
      <c r="P10" s="33"/>
      <c r="Q10" s="29"/>
      <c r="R10" s="44"/>
      <c r="S10" s="44"/>
      <c r="T10" s="44"/>
      <c r="U10" s="44"/>
      <c r="V10" s="44"/>
      <c r="W10" s="29"/>
      <c r="X10" s="34" t="s">
        <v>123</v>
      </c>
      <c r="Y10" s="48"/>
      <c r="Z10" s="46"/>
      <c r="AB10" s="34" t="s">
        <v>92</v>
      </c>
      <c r="AE10" s="38" t="s">
        <v>93</v>
      </c>
      <c r="AF10" s="46"/>
      <c r="AG10" s="34" t="s">
        <v>123</v>
      </c>
      <c r="AH10" s="46"/>
      <c r="AI10" s="46"/>
      <c r="AJ10" s="46"/>
      <c r="AK10" s="46"/>
      <c r="AL10" s="48"/>
      <c r="AM10" s="34" t="s">
        <v>121</v>
      </c>
      <c r="AN10" s="34" t="s">
        <v>92</v>
      </c>
      <c r="AO10" s="34" t="s">
        <v>122</v>
      </c>
      <c r="AP10" s="33"/>
    </row>
    <row r="11" spans="1:42" ht="42" x14ac:dyDescent="0.25">
      <c r="A11" s="2">
        <f t="shared" si="0"/>
        <v>8</v>
      </c>
      <c r="B11" s="31"/>
      <c r="C11" s="31"/>
      <c r="D11" s="31"/>
      <c r="E11" s="57"/>
      <c r="F11" s="36" t="s">
        <v>125</v>
      </c>
      <c r="G11" s="44"/>
      <c r="H11" s="32"/>
      <c r="I11" s="33"/>
      <c r="J11" s="34" t="s">
        <v>97</v>
      </c>
      <c r="K11" s="44"/>
      <c r="L11" s="44"/>
      <c r="M11" s="44"/>
      <c r="N11" s="44"/>
      <c r="O11" s="29"/>
      <c r="Q11" s="56" t="s">
        <v>78</v>
      </c>
      <c r="R11" s="34" t="s">
        <v>92</v>
      </c>
      <c r="S11" s="44"/>
      <c r="T11" s="44"/>
      <c r="U11" s="44"/>
      <c r="V11" s="44"/>
      <c r="W11" s="44"/>
      <c r="X11" s="33"/>
      <c r="Y11" s="46"/>
      <c r="Z11" s="46"/>
      <c r="AA11" s="46"/>
      <c r="AB11" s="34" t="s">
        <v>123</v>
      </c>
      <c r="AC11" s="46"/>
      <c r="AD11" s="46"/>
      <c r="AF11" s="56" t="s">
        <v>78</v>
      </c>
      <c r="AG11" s="34" t="s">
        <v>92</v>
      </c>
      <c r="AH11" s="33"/>
      <c r="AI11" s="46"/>
      <c r="AJ11" s="38" t="s">
        <v>93</v>
      </c>
      <c r="AL11" s="34" t="s">
        <v>124</v>
      </c>
      <c r="AN11" s="32"/>
      <c r="AO11" s="34" t="s">
        <v>121</v>
      </c>
    </row>
    <row r="12" spans="1:42" ht="42" x14ac:dyDescent="0.25">
      <c r="A12" s="2">
        <f t="shared" si="0"/>
        <v>9</v>
      </c>
      <c r="B12" s="31"/>
      <c r="C12" s="31"/>
      <c r="D12" s="31"/>
      <c r="E12" s="57"/>
      <c r="F12" s="44"/>
      <c r="G12" s="44"/>
      <c r="H12" s="32"/>
      <c r="I12" s="33"/>
      <c r="K12" s="44"/>
      <c r="L12" s="44"/>
      <c r="M12" s="36" t="s">
        <v>96</v>
      </c>
      <c r="O12" s="44"/>
      <c r="P12" s="34" t="s">
        <v>97</v>
      </c>
      <c r="Q12" s="34" t="s">
        <v>92</v>
      </c>
      <c r="R12" s="44"/>
      <c r="S12" s="44"/>
      <c r="T12" s="56" t="s">
        <v>78</v>
      </c>
      <c r="V12" s="44"/>
      <c r="X12" s="48"/>
      <c r="Y12" s="46"/>
      <c r="Z12" s="34" t="s">
        <v>124</v>
      </c>
      <c r="AA12" s="44"/>
      <c r="AB12" s="46"/>
      <c r="AC12" s="56" t="s">
        <v>78</v>
      </c>
      <c r="AD12" s="32"/>
      <c r="AF12" s="34" t="s">
        <v>121</v>
      </c>
      <c r="AG12" s="44"/>
      <c r="AH12" s="46"/>
      <c r="AI12" s="32"/>
      <c r="AK12" s="46"/>
      <c r="AL12" s="36" t="s">
        <v>96</v>
      </c>
      <c r="AO12" s="38" t="s">
        <v>93</v>
      </c>
      <c r="AP12" s="33"/>
    </row>
    <row r="13" spans="1:42" ht="42" x14ac:dyDescent="0.25">
      <c r="A13" s="2">
        <f t="shared" si="0"/>
        <v>10</v>
      </c>
      <c r="B13" s="31"/>
      <c r="C13" s="31"/>
      <c r="D13" s="31"/>
      <c r="E13" s="44"/>
      <c r="F13" s="44"/>
      <c r="G13" s="44"/>
      <c r="H13" s="44"/>
      <c r="I13" s="44"/>
      <c r="J13" s="45"/>
      <c r="K13" s="44"/>
      <c r="L13" s="44"/>
      <c r="M13" s="46"/>
      <c r="N13" s="44"/>
      <c r="P13" s="44"/>
      <c r="Q13" s="76" t="s">
        <v>131</v>
      </c>
      <c r="R13" s="44"/>
      <c r="S13" s="29"/>
      <c r="T13" s="32"/>
      <c r="U13" s="44"/>
      <c r="V13" s="34" t="s">
        <v>121</v>
      </c>
      <c r="W13" s="44"/>
      <c r="X13" s="46"/>
      <c r="Y13" s="46"/>
      <c r="Z13" s="46"/>
      <c r="AA13" s="46"/>
      <c r="AB13" s="46"/>
      <c r="AC13" s="46"/>
      <c r="AD13" s="46"/>
      <c r="AE13" s="46"/>
      <c r="AF13" s="46"/>
      <c r="AG13" s="36" t="s">
        <v>96</v>
      </c>
      <c r="AH13" s="46"/>
      <c r="AI13" s="34" t="s">
        <v>92</v>
      </c>
      <c r="AJ13" s="46"/>
      <c r="AK13" s="44"/>
      <c r="AL13" s="56" t="s">
        <v>78</v>
      </c>
      <c r="AM13" s="46"/>
      <c r="AN13" s="67"/>
      <c r="AO13" s="46"/>
    </row>
    <row r="14" spans="1:42" ht="42" x14ac:dyDescent="0.25">
      <c r="A14" s="2">
        <f t="shared" si="0"/>
        <v>11</v>
      </c>
      <c r="B14" s="31"/>
      <c r="C14" s="31"/>
      <c r="D14" s="31"/>
      <c r="E14" s="57"/>
      <c r="F14" s="44"/>
      <c r="G14" s="44"/>
      <c r="I14" s="44"/>
      <c r="J14" s="44"/>
      <c r="K14" s="44"/>
      <c r="L14" s="44"/>
      <c r="M14" s="44"/>
      <c r="N14" s="56" t="s">
        <v>128</v>
      </c>
      <c r="O14" s="44"/>
      <c r="P14" s="34" t="s">
        <v>123</v>
      </c>
      <c r="Q14" s="44"/>
      <c r="R14" s="34" t="s">
        <v>92</v>
      </c>
      <c r="T14" s="44"/>
      <c r="W14" s="44"/>
      <c r="X14" s="46"/>
      <c r="Y14" s="46"/>
      <c r="Z14" s="46"/>
      <c r="AA14" s="46"/>
      <c r="AB14" s="56" t="s">
        <v>78</v>
      </c>
      <c r="AC14" s="36" t="s">
        <v>79</v>
      </c>
      <c r="AD14" s="34" t="s">
        <v>99</v>
      </c>
      <c r="AF14" s="32"/>
      <c r="AG14" s="34" t="s">
        <v>92</v>
      </c>
      <c r="AH14" s="46"/>
      <c r="AI14" s="46"/>
      <c r="AJ14" s="33"/>
      <c r="AL14" s="46"/>
      <c r="AM14" s="33"/>
      <c r="AO14" s="44"/>
      <c r="AP14" s="34" t="s">
        <v>122</v>
      </c>
    </row>
    <row r="15" spans="1:42" x14ac:dyDescent="0.25">
      <c r="A15" s="2"/>
      <c r="B15" s="31"/>
      <c r="C15" s="31"/>
      <c r="D15" s="31"/>
      <c r="E15" s="31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</row>
  </sheetData>
  <mergeCells count="3">
    <mergeCell ref="B1:AP1"/>
    <mergeCell ref="B2:W2"/>
    <mergeCell ref="X2:AP2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6"/>
  <sheetViews>
    <sheetView view="pageBreakPreview" zoomScale="106" zoomScaleNormal="70" zoomScaleSheetLayoutView="106" zoomScalePageLayoutView="80" workbookViewId="0">
      <selection activeCell="B1" sqref="B1:AP1"/>
    </sheetView>
  </sheetViews>
  <sheetFormatPr defaultRowHeight="14.4" x14ac:dyDescent="0.3"/>
  <cols>
    <col min="1" max="1" width="8.33203125" style="1" customWidth="1"/>
    <col min="2" max="21" width="2.88671875" style="1" customWidth="1"/>
    <col min="22" max="42" width="2.88671875" customWidth="1"/>
  </cols>
  <sheetData>
    <row r="1" spans="1:42" ht="15.75" customHeight="1" x14ac:dyDescent="0.3">
      <c r="B1" s="129" t="s">
        <v>140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</row>
    <row r="2" spans="1:42" ht="15" customHeight="1" x14ac:dyDescent="0.3">
      <c r="A2" s="27"/>
      <c r="B2" s="135" t="s">
        <v>6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 t="s">
        <v>7</v>
      </c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7"/>
    </row>
    <row r="3" spans="1:42" x14ac:dyDescent="0.3">
      <c r="A3" s="29" t="s">
        <v>70</v>
      </c>
      <c r="B3" s="23">
        <v>5</v>
      </c>
      <c r="C3" s="51">
        <v>6</v>
      </c>
      <c r="D3" s="51">
        <v>7</v>
      </c>
      <c r="E3" s="51">
        <v>8</v>
      </c>
      <c r="F3" s="51">
        <v>9</v>
      </c>
      <c r="G3" s="52">
        <v>11</v>
      </c>
      <c r="H3" s="40">
        <v>12</v>
      </c>
      <c r="I3" s="52">
        <v>13</v>
      </c>
      <c r="J3" s="53">
        <v>14</v>
      </c>
      <c r="K3" s="53">
        <v>15</v>
      </c>
      <c r="L3" s="41">
        <v>18</v>
      </c>
      <c r="M3" s="51">
        <v>19</v>
      </c>
      <c r="N3" s="23">
        <v>20</v>
      </c>
      <c r="O3" s="51">
        <v>21</v>
      </c>
      <c r="P3" s="51">
        <v>22</v>
      </c>
      <c r="Q3" s="40">
        <v>25</v>
      </c>
      <c r="R3" s="66">
        <v>26</v>
      </c>
      <c r="S3" s="52">
        <v>27</v>
      </c>
      <c r="T3" s="52">
        <v>28</v>
      </c>
      <c r="U3" s="52">
        <v>29</v>
      </c>
      <c r="V3" s="51">
        <v>2</v>
      </c>
      <c r="W3" s="43">
        <v>3</v>
      </c>
      <c r="X3" s="51">
        <v>4</v>
      </c>
      <c r="Y3" s="51">
        <v>5</v>
      </c>
      <c r="Z3" s="51">
        <v>6</v>
      </c>
      <c r="AA3" s="42">
        <v>9</v>
      </c>
      <c r="AB3" s="52">
        <v>10</v>
      </c>
      <c r="AC3" s="53">
        <v>11</v>
      </c>
      <c r="AD3" s="53">
        <v>12</v>
      </c>
      <c r="AE3" s="53">
        <v>13</v>
      </c>
      <c r="AF3" s="43">
        <v>16</v>
      </c>
      <c r="AG3" s="51">
        <v>17</v>
      </c>
      <c r="AH3" s="51">
        <v>18</v>
      </c>
      <c r="AI3" s="51">
        <v>19</v>
      </c>
      <c r="AJ3" s="23">
        <v>20</v>
      </c>
      <c r="AK3" s="42">
        <v>23</v>
      </c>
      <c r="AL3" s="52">
        <v>24</v>
      </c>
      <c r="AM3" s="52">
        <v>25</v>
      </c>
      <c r="AN3" s="52">
        <v>26</v>
      </c>
      <c r="AO3" s="52">
        <v>27</v>
      </c>
      <c r="AP3" s="52">
        <v>28</v>
      </c>
    </row>
    <row r="4" spans="1:42" x14ac:dyDescent="0.3">
      <c r="A4" s="2">
        <v>1</v>
      </c>
      <c r="B4" s="9"/>
      <c r="C4" s="9"/>
      <c r="D4" s="9"/>
      <c r="E4" s="9"/>
      <c r="F4" s="5"/>
      <c r="G4" s="5"/>
      <c r="H4" s="9"/>
      <c r="I4" s="9"/>
      <c r="J4" s="9"/>
      <c r="K4" s="9"/>
      <c r="L4" s="5"/>
      <c r="M4" s="9"/>
      <c r="O4" s="49"/>
      <c r="P4" s="49"/>
      <c r="Q4" s="49"/>
      <c r="S4" s="49"/>
      <c r="T4" s="49"/>
      <c r="U4" s="49"/>
      <c r="V4" s="50"/>
      <c r="W4" s="50"/>
      <c r="X4" s="50"/>
      <c r="Y4" s="54"/>
      <c r="Z4" s="50"/>
      <c r="AA4" s="50"/>
      <c r="AB4" s="50"/>
      <c r="AC4" s="50"/>
      <c r="AD4" s="50"/>
      <c r="AE4" s="50"/>
      <c r="AF4" s="50"/>
      <c r="AG4" s="44"/>
      <c r="AH4" s="50"/>
      <c r="AI4" s="54"/>
      <c r="AK4" s="55"/>
      <c r="AL4" s="55"/>
      <c r="AM4" s="11"/>
      <c r="AN4" s="11"/>
      <c r="AO4" s="11"/>
      <c r="AP4" s="11"/>
    </row>
    <row r="5" spans="1:42" ht="54" customHeight="1" x14ac:dyDescent="0.3">
      <c r="A5" s="2">
        <f>A4+1</f>
        <v>2</v>
      </c>
      <c r="B5" s="9"/>
      <c r="C5" s="9"/>
      <c r="E5" s="5"/>
      <c r="F5" s="67"/>
      <c r="H5" s="5"/>
      <c r="I5" s="5"/>
      <c r="J5" s="5"/>
      <c r="K5" s="5"/>
      <c r="L5" s="5"/>
      <c r="M5" s="32"/>
      <c r="N5" s="5"/>
      <c r="O5" s="34" t="s">
        <v>107</v>
      </c>
      <c r="P5" s="34" t="s">
        <v>85</v>
      </c>
      <c r="Q5" s="5"/>
      <c r="R5" s="5"/>
      <c r="T5" s="32"/>
      <c r="U5" s="32"/>
      <c r="V5" s="55"/>
      <c r="W5" s="55"/>
      <c r="X5" s="55"/>
      <c r="Y5" s="34" t="s">
        <v>78</v>
      </c>
      <c r="Z5" s="55"/>
      <c r="AA5" s="55"/>
      <c r="AB5" s="55"/>
      <c r="AC5" s="55"/>
      <c r="AD5" s="55"/>
      <c r="AE5" s="55"/>
      <c r="AF5" s="34" t="s">
        <v>106</v>
      </c>
      <c r="AI5" s="55"/>
      <c r="AJ5" s="37" t="s">
        <v>87</v>
      </c>
      <c r="AK5" s="55"/>
      <c r="AL5" s="55"/>
      <c r="AM5" s="34" t="s">
        <v>85</v>
      </c>
      <c r="AO5" s="55"/>
    </row>
    <row r="6" spans="1:42" ht="39.6" x14ac:dyDescent="0.3">
      <c r="A6" s="2">
        <f t="shared" ref="A6:A14" si="0">A5+1</f>
        <v>3</v>
      </c>
      <c r="B6" s="9"/>
      <c r="C6" s="9"/>
      <c r="D6" s="9"/>
      <c r="F6" s="32"/>
      <c r="G6" s="67"/>
      <c r="H6" s="9"/>
      <c r="I6" s="9"/>
      <c r="J6" s="9"/>
      <c r="K6" s="9"/>
      <c r="L6" s="56" t="s">
        <v>86</v>
      </c>
      <c r="M6" s="9"/>
      <c r="N6" s="37" t="s">
        <v>87</v>
      </c>
      <c r="O6" s="56" t="s">
        <v>85</v>
      </c>
      <c r="P6" s="5"/>
      <c r="R6" s="37" t="s">
        <v>88</v>
      </c>
      <c r="S6" s="49"/>
      <c r="T6" s="49"/>
      <c r="U6" s="49"/>
      <c r="V6" s="56" t="s">
        <v>86</v>
      </c>
      <c r="W6" s="50"/>
      <c r="X6" s="50"/>
      <c r="Y6" s="55"/>
      <c r="Z6" s="50"/>
      <c r="AA6" s="50"/>
      <c r="AB6" s="50"/>
      <c r="AC6" s="56" t="s">
        <v>85</v>
      </c>
      <c r="AD6" s="11"/>
      <c r="AE6" s="11"/>
      <c r="AF6" s="11"/>
      <c r="AG6" s="56" t="s">
        <v>86</v>
      </c>
      <c r="AH6" s="37" t="s">
        <v>87</v>
      </c>
      <c r="AI6" s="32"/>
      <c r="AJ6" s="55"/>
      <c r="AK6" s="55"/>
      <c r="AL6" s="55"/>
      <c r="AM6" s="44"/>
      <c r="AN6" s="11"/>
      <c r="AO6" s="11"/>
      <c r="AP6" s="11"/>
    </row>
    <row r="7" spans="1:42" ht="42" x14ac:dyDescent="0.3">
      <c r="A7" s="2">
        <f t="shared" si="0"/>
        <v>4</v>
      </c>
      <c r="B7" s="9"/>
      <c r="C7" s="9"/>
      <c r="D7" s="56" t="s">
        <v>86</v>
      </c>
      <c r="E7" s="49"/>
      <c r="F7" s="67"/>
      <c r="G7" s="49"/>
      <c r="H7" s="37" t="s">
        <v>87</v>
      </c>
      <c r="I7" s="49"/>
      <c r="J7" s="5"/>
      <c r="K7" s="56" t="s">
        <v>85</v>
      </c>
      <c r="M7" s="49"/>
      <c r="N7" s="49"/>
      <c r="O7" s="49"/>
      <c r="P7" s="49"/>
      <c r="Q7" s="32"/>
      <c r="R7" s="56" t="s">
        <v>86</v>
      </c>
      <c r="S7" s="49"/>
      <c r="T7" s="49"/>
      <c r="U7" s="5"/>
      <c r="W7" s="50"/>
      <c r="X7" s="50"/>
      <c r="Y7" s="54"/>
      <c r="Z7" s="50"/>
      <c r="AA7" s="50"/>
      <c r="AB7" s="44"/>
      <c r="AC7" s="56" t="s">
        <v>85</v>
      </c>
      <c r="AD7" s="50"/>
      <c r="AE7" s="50"/>
      <c r="AF7" s="37" t="s">
        <v>88</v>
      </c>
      <c r="AG7" s="67"/>
      <c r="AH7" s="50"/>
      <c r="AI7" s="50"/>
      <c r="AK7" s="68"/>
      <c r="AL7" s="32"/>
      <c r="AN7" s="56" t="s">
        <v>78</v>
      </c>
      <c r="AO7" s="67"/>
      <c r="AP7" s="11"/>
    </row>
    <row r="8" spans="1:42" ht="42" x14ac:dyDescent="0.3">
      <c r="A8" s="2">
        <f t="shared" si="0"/>
        <v>5</v>
      </c>
      <c r="B8" s="9"/>
      <c r="C8" s="34" t="s">
        <v>85</v>
      </c>
      <c r="D8" s="9"/>
      <c r="E8" s="49"/>
      <c r="F8" s="49"/>
      <c r="H8" s="34" t="s">
        <v>78</v>
      </c>
      <c r="I8" s="5"/>
      <c r="J8" s="5"/>
      <c r="K8" s="49"/>
      <c r="L8" s="10"/>
      <c r="M8" s="33"/>
      <c r="N8" s="49"/>
      <c r="O8" s="49"/>
      <c r="P8" s="49"/>
      <c r="Q8" s="49"/>
      <c r="R8" s="34" t="s">
        <v>85</v>
      </c>
      <c r="S8" s="49"/>
      <c r="T8" s="34" t="s">
        <v>86</v>
      </c>
      <c r="V8" s="32"/>
      <c r="W8" s="50"/>
      <c r="X8" s="50"/>
      <c r="Z8" s="34" t="s">
        <v>78</v>
      </c>
      <c r="AA8" s="50"/>
      <c r="AC8" s="50"/>
      <c r="AD8" s="50"/>
      <c r="AE8" s="50"/>
      <c r="AF8" s="33"/>
      <c r="AG8" s="34" t="s">
        <v>86</v>
      </c>
      <c r="AH8" s="32"/>
      <c r="AI8" s="50"/>
      <c r="AJ8" s="55"/>
      <c r="AK8" s="92"/>
      <c r="AL8" s="44"/>
      <c r="AM8" s="32"/>
      <c r="AN8" s="50"/>
      <c r="AO8" s="34" t="s">
        <v>78</v>
      </c>
      <c r="AP8" s="11"/>
    </row>
    <row r="9" spans="1:42" ht="42" x14ac:dyDescent="0.3">
      <c r="A9" s="2">
        <f t="shared" si="0"/>
        <v>6</v>
      </c>
      <c r="B9" s="9"/>
      <c r="C9" s="9"/>
      <c r="D9" s="34" t="s">
        <v>85</v>
      </c>
      <c r="E9" s="71" t="s">
        <v>121</v>
      </c>
      <c r="F9" s="5"/>
      <c r="G9" s="49"/>
      <c r="H9" s="49"/>
      <c r="I9" s="49"/>
      <c r="K9" s="49"/>
      <c r="L9" s="49"/>
      <c r="M9" s="49"/>
      <c r="N9" s="34" t="s">
        <v>97</v>
      </c>
      <c r="O9" s="34" t="s">
        <v>78</v>
      </c>
      <c r="Q9" s="33"/>
      <c r="R9" s="32"/>
      <c r="T9" s="34" t="s">
        <v>85</v>
      </c>
      <c r="U9" s="32"/>
      <c r="V9" s="50"/>
      <c r="W9" s="44"/>
      <c r="X9" s="33"/>
      <c r="Y9" s="34" t="s">
        <v>78</v>
      </c>
      <c r="AA9" s="44"/>
      <c r="AB9" s="34" t="s">
        <v>97</v>
      </c>
      <c r="AC9" s="50"/>
      <c r="AD9" s="50"/>
      <c r="AE9" s="50"/>
      <c r="AF9" s="50"/>
      <c r="AG9" s="34" t="s">
        <v>85</v>
      </c>
      <c r="AH9" s="55"/>
      <c r="AI9" s="55"/>
      <c r="AJ9" s="50"/>
      <c r="AK9" s="46"/>
      <c r="AL9" s="34" t="s">
        <v>122</v>
      </c>
      <c r="AM9" s="34" t="s">
        <v>78</v>
      </c>
      <c r="AN9" s="32"/>
      <c r="AP9" s="11"/>
    </row>
    <row r="10" spans="1:42" ht="42.6" x14ac:dyDescent="0.3">
      <c r="A10" s="2">
        <f t="shared" si="0"/>
        <v>7</v>
      </c>
      <c r="B10" s="9"/>
      <c r="C10" s="9"/>
      <c r="D10" s="9"/>
      <c r="E10" s="105"/>
      <c r="F10" s="5"/>
      <c r="G10" s="49"/>
      <c r="H10" s="34" t="s">
        <v>78</v>
      </c>
      <c r="I10" s="58"/>
      <c r="J10" s="49"/>
      <c r="L10" s="49"/>
      <c r="M10" s="49"/>
      <c r="N10" s="49"/>
      <c r="O10" s="5"/>
      <c r="P10" s="34" t="s">
        <v>92</v>
      </c>
      <c r="Q10" s="10"/>
      <c r="R10" s="49"/>
      <c r="S10" s="34" t="s">
        <v>78</v>
      </c>
      <c r="T10" s="32"/>
      <c r="U10" s="34" t="s">
        <v>86</v>
      </c>
      <c r="V10" s="55"/>
      <c r="W10" s="10"/>
      <c r="X10" s="50"/>
      <c r="Y10" s="33"/>
      <c r="AA10" s="50"/>
      <c r="AB10" s="34" t="s">
        <v>86</v>
      </c>
      <c r="AE10" s="34" t="s">
        <v>78</v>
      </c>
      <c r="AF10" s="102" t="s">
        <v>149</v>
      </c>
      <c r="AG10" s="55"/>
      <c r="AH10" s="72" t="s">
        <v>108</v>
      </c>
      <c r="AI10" s="36" t="s">
        <v>79</v>
      </c>
      <c r="AL10" s="38" t="s">
        <v>93</v>
      </c>
      <c r="AM10" s="34" t="s">
        <v>92</v>
      </c>
      <c r="AN10" s="44"/>
      <c r="AO10" s="44"/>
      <c r="AP10" s="11"/>
    </row>
    <row r="11" spans="1:42" ht="42" x14ac:dyDescent="0.3">
      <c r="A11" s="2">
        <f t="shared" si="0"/>
        <v>8</v>
      </c>
      <c r="B11" s="9"/>
      <c r="C11" s="9"/>
      <c r="D11" s="9"/>
      <c r="E11" s="49"/>
      <c r="F11" s="49"/>
      <c r="H11" s="73"/>
      <c r="I11" s="73"/>
      <c r="J11" s="36" t="s">
        <v>96</v>
      </c>
      <c r="K11" s="74"/>
      <c r="L11" s="33"/>
      <c r="M11" s="49"/>
      <c r="N11" s="44"/>
      <c r="O11" s="5"/>
      <c r="P11" s="46"/>
      <c r="Q11" s="75" t="s">
        <v>78</v>
      </c>
      <c r="R11" s="49"/>
      <c r="S11" s="34" t="s">
        <v>92</v>
      </c>
      <c r="T11" s="5"/>
      <c r="U11" s="49"/>
      <c r="W11" s="55"/>
      <c r="X11" s="34" t="s">
        <v>124</v>
      </c>
      <c r="Y11" s="36" t="s">
        <v>79</v>
      </c>
      <c r="AA11" s="33"/>
      <c r="AB11" s="72" t="s">
        <v>108</v>
      </c>
      <c r="AC11" s="50"/>
      <c r="AE11" s="56" t="s">
        <v>78</v>
      </c>
      <c r="AG11" s="38" t="s">
        <v>93</v>
      </c>
      <c r="AJ11" s="50"/>
      <c r="AK11" s="50"/>
      <c r="AL11" s="44"/>
      <c r="AM11" s="34" t="s">
        <v>122</v>
      </c>
      <c r="AO11" s="67"/>
      <c r="AP11" s="11"/>
    </row>
    <row r="12" spans="1:42" ht="42" x14ac:dyDescent="0.3">
      <c r="A12" s="2">
        <f t="shared" si="0"/>
        <v>9</v>
      </c>
      <c r="B12" s="9"/>
      <c r="C12" s="36" t="s">
        <v>79</v>
      </c>
      <c r="D12" s="34" t="s">
        <v>123</v>
      </c>
      <c r="E12" s="34" t="s">
        <v>92</v>
      </c>
      <c r="G12" s="5"/>
      <c r="H12" s="5"/>
      <c r="I12" s="5"/>
      <c r="J12" s="49"/>
      <c r="K12" s="56" t="s">
        <v>78</v>
      </c>
      <c r="L12" s="5"/>
      <c r="M12" s="5"/>
      <c r="N12" s="5"/>
      <c r="O12" s="5"/>
      <c r="P12" s="49"/>
      <c r="Q12" s="49"/>
      <c r="R12" s="49"/>
      <c r="S12" s="69"/>
      <c r="V12" s="34" t="s">
        <v>97</v>
      </c>
      <c r="W12" s="72" t="s">
        <v>108</v>
      </c>
      <c r="Y12" s="38" t="s">
        <v>93</v>
      </c>
      <c r="Z12" s="34" t="s">
        <v>92</v>
      </c>
      <c r="AA12" s="55"/>
      <c r="AB12" s="56" t="s">
        <v>78</v>
      </c>
      <c r="AC12" s="34" t="s">
        <v>75</v>
      </c>
      <c r="AD12" s="33"/>
      <c r="AE12" s="32"/>
      <c r="AG12" s="33"/>
      <c r="AH12" s="50"/>
      <c r="AI12" s="34" t="s">
        <v>123</v>
      </c>
      <c r="AJ12" s="71" t="s">
        <v>121</v>
      </c>
      <c r="AK12" s="50"/>
      <c r="AL12" s="67"/>
      <c r="AM12" s="34" t="s">
        <v>99</v>
      </c>
      <c r="AN12" s="46"/>
      <c r="AO12" s="46"/>
      <c r="AP12" s="11"/>
    </row>
    <row r="13" spans="1:42" ht="42" x14ac:dyDescent="0.3">
      <c r="A13" s="2">
        <f t="shared" si="0"/>
        <v>10</v>
      </c>
      <c r="B13" s="9"/>
      <c r="D13" s="36" t="s">
        <v>79</v>
      </c>
      <c r="E13" s="35" t="s">
        <v>75</v>
      </c>
      <c r="G13" s="49"/>
      <c r="H13" s="49"/>
      <c r="I13" s="33"/>
      <c r="J13" s="49"/>
      <c r="K13" s="49"/>
      <c r="L13" s="44"/>
      <c r="M13" s="46"/>
      <c r="N13" s="33"/>
      <c r="O13" s="38" t="s">
        <v>93</v>
      </c>
      <c r="P13" s="49"/>
      <c r="Q13" s="49"/>
      <c r="R13" s="49"/>
      <c r="S13" s="44"/>
      <c r="T13" s="34" t="s">
        <v>97</v>
      </c>
      <c r="W13" s="50"/>
      <c r="Y13" s="56" t="s">
        <v>78</v>
      </c>
      <c r="Z13" s="50"/>
      <c r="AA13" s="34" t="s">
        <v>99</v>
      </c>
      <c r="AB13" s="50"/>
      <c r="AD13" s="50"/>
      <c r="AE13" s="50"/>
      <c r="AF13" s="46"/>
      <c r="AG13" s="46"/>
      <c r="AH13" s="44"/>
      <c r="AI13" s="67"/>
      <c r="AJ13" s="36" t="s">
        <v>96</v>
      </c>
      <c r="AK13" s="50"/>
      <c r="AL13" s="35" t="s">
        <v>122</v>
      </c>
      <c r="AM13" s="44"/>
      <c r="AN13" s="71" t="s">
        <v>121</v>
      </c>
      <c r="AO13" s="44"/>
      <c r="AP13" s="11"/>
    </row>
    <row r="14" spans="1:42" ht="42" x14ac:dyDescent="0.3">
      <c r="A14" s="2">
        <f t="shared" si="0"/>
        <v>11</v>
      </c>
      <c r="B14" s="9"/>
      <c r="C14" s="34" t="s">
        <v>109</v>
      </c>
      <c r="D14" s="9"/>
      <c r="E14" s="49"/>
      <c r="G14" s="34" t="s">
        <v>78</v>
      </c>
      <c r="H14" s="32"/>
      <c r="J14" s="49"/>
      <c r="L14" s="49"/>
      <c r="M14" s="34" t="s">
        <v>99</v>
      </c>
      <c r="N14" s="36" t="s">
        <v>80</v>
      </c>
      <c r="Q14" s="49"/>
      <c r="R14" s="49"/>
      <c r="T14" s="34" t="s">
        <v>97</v>
      </c>
      <c r="U14" s="49"/>
      <c r="V14" s="50"/>
      <c r="W14" s="33"/>
      <c r="Y14" s="36" t="s">
        <v>96</v>
      </c>
      <c r="Z14" s="56" t="s">
        <v>78</v>
      </c>
      <c r="AA14" s="71" t="s">
        <v>121</v>
      </c>
      <c r="AB14" s="50"/>
      <c r="AC14" s="50"/>
      <c r="AD14" s="50"/>
      <c r="AE14" s="50"/>
      <c r="AF14" s="72" t="s">
        <v>108</v>
      </c>
      <c r="AH14" s="34" t="s">
        <v>109</v>
      </c>
      <c r="AJ14" s="33"/>
      <c r="AM14" s="50"/>
      <c r="AN14" s="32"/>
      <c r="AO14" s="32"/>
      <c r="AP14" s="35" t="s">
        <v>75</v>
      </c>
    </row>
    <row r="15" spans="1:42" x14ac:dyDescent="0.3">
      <c r="A15" s="2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</row>
    <row r="16" spans="1:42" x14ac:dyDescent="0.3">
      <c r="A16" s="2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</row>
  </sheetData>
  <mergeCells count="3">
    <mergeCell ref="B2:U2"/>
    <mergeCell ref="V2:AP2"/>
    <mergeCell ref="B1:AP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1"/>
  <sheetViews>
    <sheetView view="pageLayout" zoomScaleNormal="70" workbookViewId="0">
      <selection activeCell="B2" sqref="B2:R2"/>
    </sheetView>
  </sheetViews>
  <sheetFormatPr defaultRowHeight="14.4" x14ac:dyDescent="0.3"/>
  <cols>
    <col min="1" max="1" width="5.33203125" style="1" customWidth="1"/>
    <col min="2" max="3" width="3.109375" style="1" customWidth="1"/>
    <col min="4" max="4" width="2.6640625" style="1" customWidth="1"/>
    <col min="5" max="5" width="3.44140625" style="1" customWidth="1"/>
    <col min="6" max="6" width="3.109375" style="1" customWidth="1"/>
    <col min="7" max="7" width="3.44140625" style="1" customWidth="1"/>
    <col min="8" max="27" width="2.44140625" style="17" customWidth="1"/>
    <col min="28" max="54" width="2.44140625" style="18" customWidth="1"/>
  </cols>
  <sheetData>
    <row r="1" spans="1:54" ht="15.75" customHeight="1" x14ac:dyDescent="0.3">
      <c r="H1" s="138" t="s">
        <v>164</v>
      </c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</row>
    <row r="2" spans="1:54" ht="15" customHeight="1" x14ac:dyDescent="0.3">
      <c r="A2" s="5"/>
      <c r="B2" s="139" t="s">
        <v>8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1"/>
      <c r="S2" s="139" t="s">
        <v>9</v>
      </c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39" t="s">
        <v>10</v>
      </c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</row>
    <row r="3" spans="1:54" ht="28.8" x14ac:dyDescent="0.3">
      <c r="A3" s="5" t="str">
        <f>'ноябрь, декабрь'!A3</f>
        <v>Класс</v>
      </c>
      <c r="B3" s="23">
        <v>9</v>
      </c>
      <c r="C3" s="23">
        <v>10</v>
      </c>
      <c r="D3" s="8">
        <v>13</v>
      </c>
      <c r="E3" s="8">
        <v>14</v>
      </c>
      <c r="F3" s="8">
        <v>15</v>
      </c>
      <c r="G3" s="8">
        <v>16</v>
      </c>
      <c r="H3" s="100">
        <v>17</v>
      </c>
      <c r="I3" s="23">
        <v>20</v>
      </c>
      <c r="J3" s="23">
        <v>21</v>
      </c>
      <c r="K3" s="23">
        <v>22</v>
      </c>
      <c r="L3" s="23">
        <v>23</v>
      </c>
      <c r="M3" s="23">
        <v>24</v>
      </c>
      <c r="N3" s="8">
        <v>27</v>
      </c>
      <c r="O3" s="8">
        <v>28</v>
      </c>
      <c r="P3" s="8">
        <v>29</v>
      </c>
      <c r="Q3" s="8">
        <v>30</v>
      </c>
      <c r="R3" s="100">
        <v>31</v>
      </c>
      <c r="S3" s="23">
        <v>3</v>
      </c>
      <c r="T3" s="23">
        <v>4</v>
      </c>
      <c r="U3" s="23">
        <v>5</v>
      </c>
      <c r="V3" s="23">
        <v>6</v>
      </c>
      <c r="W3" s="23">
        <v>7</v>
      </c>
      <c r="X3" s="8">
        <v>10</v>
      </c>
      <c r="Y3" s="8">
        <v>11</v>
      </c>
      <c r="Z3" s="8">
        <v>12</v>
      </c>
      <c r="AA3" s="8">
        <v>13</v>
      </c>
      <c r="AB3" s="101">
        <v>14</v>
      </c>
      <c r="AC3" s="23">
        <v>17</v>
      </c>
      <c r="AD3" s="23">
        <v>18</v>
      </c>
      <c r="AE3" s="23">
        <v>19</v>
      </c>
      <c r="AF3" s="23">
        <v>20</v>
      </c>
      <c r="AG3" s="23">
        <v>21</v>
      </c>
      <c r="AH3" s="8">
        <v>24</v>
      </c>
      <c r="AI3" s="8">
        <v>25</v>
      </c>
      <c r="AJ3" s="8">
        <v>26</v>
      </c>
      <c r="AK3" s="8">
        <v>27</v>
      </c>
      <c r="AL3" s="8">
        <v>28</v>
      </c>
      <c r="AM3" s="99">
        <v>3</v>
      </c>
      <c r="AN3" s="99">
        <v>4</v>
      </c>
      <c r="AO3" s="99">
        <v>5</v>
      </c>
      <c r="AP3" s="99">
        <v>6</v>
      </c>
      <c r="AQ3" s="99">
        <v>7</v>
      </c>
      <c r="AR3" s="8">
        <v>10</v>
      </c>
      <c r="AS3" s="8">
        <v>11</v>
      </c>
      <c r="AT3" s="8">
        <v>12</v>
      </c>
      <c r="AU3" s="8">
        <v>13</v>
      </c>
      <c r="AV3" s="8">
        <v>14</v>
      </c>
      <c r="AW3" s="23">
        <v>17</v>
      </c>
      <c r="AX3" s="23">
        <v>18</v>
      </c>
      <c r="AY3" s="23">
        <v>19</v>
      </c>
      <c r="AZ3" s="23">
        <v>20</v>
      </c>
      <c r="BA3" s="23">
        <v>21</v>
      </c>
      <c r="BB3" s="100">
        <v>31</v>
      </c>
    </row>
    <row r="4" spans="1:54" x14ac:dyDescent="0.3">
      <c r="A4" s="2">
        <f>'ноябрь, декабрь'!A4</f>
        <v>1</v>
      </c>
      <c r="B4" s="98"/>
      <c r="C4" s="98"/>
      <c r="D4" s="98"/>
      <c r="E4" s="98"/>
      <c r="F4" s="98"/>
      <c r="G4" s="98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5"/>
      <c r="BA4" s="25"/>
      <c r="BB4" s="26"/>
    </row>
    <row r="5" spans="1:54" ht="54.75" customHeight="1" x14ac:dyDescent="0.3">
      <c r="A5" s="2">
        <f>'ноябрь, декабрь'!A5</f>
        <v>2</v>
      </c>
      <c r="B5" s="98"/>
      <c r="C5" s="98"/>
      <c r="D5" s="98"/>
      <c r="F5" s="98"/>
      <c r="G5" s="98"/>
      <c r="H5" s="20"/>
      <c r="I5" s="34" t="s">
        <v>86</v>
      </c>
      <c r="J5" s="20"/>
      <c r="K5" s="20"/>
      <c r="L5" s="20"/>
      <c r="M5" s="20"/>
      <c r="N5" s="37" t="s">
        <v>87</v>
      </c>
      <c r="O5" s="20"/>
      <c r="P5" s="20"/>
      <c r="Q5" s="20"/>
      <c r="R5" s="20"/>
      <c r="S5" s="20"/>
      <c r="T5" s="20"/>
      <c r="U5" s="34" t="s">
        <v>106</v>
      </c>
      <c r="V5" s="20"/>
      <c r="X5" s="34" t="s">
        <v>85</v>
      </c>
      <c r="Y5" s="34" t="s">
        <v>78</v>
      </c>
      <c r="Z5" s="20"/>
      <c r="AA5" s="20"/>
      <c r="AB5" s="21"/>
      <c r="AC5" s="21"/>
      <c r="AD5" s="21"/>
      <c r="AE5" s="21"/>
      <c r="AF5" s="21"/>
      <c r="AG5" s="21"/>
      <c r="AH5" s="34" t="s">
        <v>106</v>
      </c>
      <c r="AI5" s="21"/>
      <c r="AJ5" s="37" t="s">
        <v>87</v>
      </c>
      <c r="AK5" s="21"/>
      <c r="AL5" s="21"/>
      <c r="AM5" s="21"/>
      <c r="AO5" s="34" t="s">
        <v>85</v>
      </c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34" t="s">
        <v>86</v>
      </c>
      <c r="BA5" s="25"/>
      <c r="BB5" s="37" t="s">
        <v>87</v>
      </c>
    </row>
    <row r="6" spans="1:54" ht="50.25" customHeight="1" x14ac:dyDescent="0.3">
      <c r="A6" s="2">
        <f>'ноябрь, декабрь'!A6</f>
        <v>3</v>
      </c>
      <c r="B6" s="98"/>
      <c r="C6" s="98"/>
      <c r="D6" s="34" t="s">
        <v>85</v>
      </c>
      <c r="E6" s="37" t="s">
        <v>88</v>
      </c>
      <c r="F6" s="98"/>
      <c r="G6" s="98"/>
      <c r="H6" s="20"/>
      <c r="I6" s="20"/>
      <c r="J6" s="34" t="s">
        <v>78</v>
      </c>
      <c r="K6" s="20"/>
      <c r="L6" s="20"/>
      <c r="M6" s="20"/>
      <c r="N6" s="20"/>
      <c r="O6" s="20"/>
      <c r="P6" s="37" t="s">
        <v>87</v>
      </c>
      <c r="Q6" s="20"/>
      <c r="R6" s="20"/>
      <c r="S6" s="34" t="s">
        <v>85</v>
      </c>
      <c r="T6" s="20"/>
      <c r="U6" s="20"/>
      <c r="V6" s="20"/>
      <c r="W6" s="20"/>
      <c r="X6" s="20"/>
      <c r="Y6" s="20"/>
      <c r="Z6" s="34" t="s">
        <v>86</v>
      </c>
      <c r="AA6" s="20"/>
      <c r="AB6" s="21"/>
      <c r="AC6" s="21"/>
      <c r="AD6" s="21"/>
      <c r="AE6" s="21"/>
      <c r="AF6" s="21"/>
      <c r="AG6" s="21"/>
      <c r="AH6" s="21"/>
      <c r="AI6" s="21"/>
      <c r="AJ6" s="21"/>
      <c r="AK6" s="34" t="s">
        <v>86</v>
      </c>
      <c r="AL6" s="21"/>
      <c r="AM6" s="21"/>
      <c r="AN6" s="21"/>
      <c r="AO6" s="21"/>
      <c r="AP6" s="21"/>
      <c r="AQ6" s="21"/>
      <c r="AR6" s="21"/>
      <c r="AS6" s="21"/>
      <c r="AT6" s="34" t="s">
        <v>85</v>
      </c>
      <c r="AU6" s="21"/>
      <c r="AV6" s="21"/>
      <c r="AW6" s="37" t="s">
        <v>87</v>
      </c>
      <c r="AX6" s="21"/>
      <c r="AY6" s="21"/>
      <c r="AZ6" s="25"/>
      <c r="BA6" s="34" t="s">
        <v>106</v>
      </c>
      <c r="BB6" s="26"/>
    </row>
    <row r="7" spans="1:54" ht="45.75" customHeight="1" x14ac:dyDescent="0.3">
      <c r="A7" s="2">
        <f>'ноябрь, декабрь'!A7</f>
        <v>4</v>
      </c>
      <c r="B7" s="98"/>
      <c r="C7" s="98"/>
      <c r="D7" s="37" t="s">
        <v>87</v>
      </c>
      <c r="E7" s="34" t="s">
        <v>86</v>
      </c>
      <c r="F7" s="98"/>
      <c r="G7" s="98"/>
      <c r="H7" s="20"/>
      <c r="I7" s="37" t="s">
        <v>88</v>
      </c>
      <c r="J7" s="20"/>
      <c r="K7" s="34" t="s">
        <v>85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34" t="s">
        <v>86</v>
      </c>
      <c r="Y7" s="20"/>
      <c r="Z7" s="20"/>
      <c r="AA7" s="20"/>
      <c r="AB7" s="21"/>
      <c r="AC7" s="21"/>
      <c r="AD7" s="34" t="s">
        <v>85</v>
      </c>
      <c r="AE7" s="21"/>
      <c r="AF7" s="21"/>
      <c r="AG7" s="21"/>
      <c r="AH7" s="21"/>
      <c r="AI7" s="37" t="s">
        <v>87</v>
      </c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37" t="s">
        <v>87</v>
      </c>
      <c r="BA7" s="25"/>
      <c r="BB7" s="26"/>
    </row>
    <row r="8" spans="1:54" ht="51" customHeight="1" x14ac:dyDescent="0.3">
      <c r="A8" s="2">
        <f>'ноябрь, декабрь'!A8</f>
        <v>5</v>
      </c>
      <c r="B8" s="98"/>
      <c r="C8" s="98"/>
      <c r="D8" s="98"/>
      <c r="E8" s="98"/>
      <c r="F8" s="98"/>
      <c r="G8" s="34" t="s">
        <v>85</v>
      </c>
      <c r="H8" s="20"/>
      <c r="I8" s="71" t="s">
        <v>121</v>
      </c>
      <c r="J8" s="38" t="s">
        <v>151</v>
      </c>
      <c r="K8" s="20"/>
      <c r="L8" s="20"/>
      <c r="M8" s="20"/>
      <c r="N8" s="20"/>
      <c r="O8" s="34" t="s">
        <v>78</v>
      </c>
      <c r="P8" s="20"/>
      <c r="Q8" s="20"/>
      <c r="R8" s="20"/>
      <c r="S8" s="34" t="s">
        <v>154</v>
      </c>
      <c r="T8" s="34" t="s">
        <v>97</v>
      </c>
      <c r="U8" s="20"/>
      <c r="V8" s="20"/>
      <c r="W8" s="34" t="s">
        <v>85</v>
      </c>
      <c r="X8" s="20"/>
      <c r="Y8" s="20"/>
      <c r="Z8" s="20"/>
      <c r="AA8" s="20"/>
      <c r="AB8" s="21"/>
      <c r="AC8" s="21"/>
      <c r="AD8" s="21"/>
      <c r="AE8" s="34" t="s">
        <v>78</v>
      </c>
      <c r="AF8" s="21"/>
      <c r="AG8" s="21"/>
      <c r="AH8" s="21"/>
      <c r="AI8" s="21"/>
      <c r="AJ8" s="21"/>
      <c r="AK8" s="38" t="s">
        <v>151</v>
      </c>
      <c r="AL8" s="34" t="s">
        <v>85</v>
      </c>
      <c r="AM8" s="21"/>
      <c r="AN8" s="21"/>
      <c r="AO8" s="21"/>
      <c r="AP8" s="21"/>
      <c r="AQ8" s="21"/>
      <c r="AR8" s="21"/>
      <c r="AS8" s="21"/>
      <c r="AT8" s="34" t="s">
        <v>97</v>
      </c>
      <c r="AU8" s="21"/>
      <c r="AV8" s="21"/>
      <c r="AW8" s="21"/>
      <c r="AX8" s="34" t="s">
        <v>78</v>
      </c>
      <c r="AY8" s="34" t="s">
        <v>85</v>
      </c>
      <c r="AZ8" s="25"/>
      <c r="BA8" s="25"/>
      <c r="BB8" s="26"/>
    </row>
    <row r="9" spans="1:54" ht="50.25" customHeight="1" x14ac:dyDescent="0.3">
      <c r="A9" s="2">
        <f>'ноябрь, декабрь'!A9</f>
        <v>6</v>
      </c>
      <c r="B9" s="98"/>
      <c r="C9" s="98"/>
      <c r="D9" s="98"/>
      <c r="E9" s="98"/>
      <c r="F9" s="98"/>
      <c r="G9" s="98"/>
      <c r="H9" s="20"/>
      <c r="I9" s="20"/>
      <c r="J9" s="20"/>
      <c r="K9" s="34" t="s">
        <v>85</v>
      </c>
      <c r="L9" s="20"/>
      <c r="M9" s="20"/>
      <c r="N9" s="34" t="s">
        <v>78</v>
      </c>
      <c r="O9" s="20"/>
      <c r="P9" s="34" t="s">
        <v>154</v>
      </c>
      <c r="Q9" s="34" t="s">
        <v>97</v>
      </c>
      <c r="R9" s="20"/>
      <c r="S9" s="20"/>
      <c r="T9" s="34" t="s">
        <v>122</v>
      </c>
      <c r="U9" s="20"/>
      <c r="V9" s="38" t="s">
        <v>151</v>
      </c>
      <c r="W9" s="71" t="s">
        <v>121</v>
      </c>
      <c r="X9" s="20"/>
      <c r="Y9" s="20"/>
      <c r="Z9" s="20"/>
      <c r="AA9" s="20"/>
      <c r="AB9" s="21"/>
      <c r="AC9" s="34" t="s">
        <v>78</v>
      </c>
      <c r="AD9" s="21"/>
      <c r="AE9" s="21"/>
      <c r="AF9" s="21"/>
      <c r="AG9" s="21"/>
      <c r="AH9" s="21"/>
      <c r="AI9" s="34" t="s">
        <v>97</v>
      </c>
      <c r="AJ9" s="34" t="s">
        <v>85</v>
      </c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34" t="s">
        <v>78</v>
      </c>
      <c r="AX9" s="21"/>
      <c r="AY9" s="21"/>
      <c r="AZ9" s="34" t="s">
        <v>85</v>
      </c>
      <c r="BA9" s="34" t="s">
        <v>97</v>
      </c>
      <c r="BB9" s="26"/>
    </row>
    <row r="10" spans="1:54" ht="53.25" customHeight="1" x14ac:dyDescent="0.3">
      <c r="A10" s="2">
        <f>'ноябрь, декабрь'!A10</f>
        <v>7</v>
      </c>
      <c r="B10" s="98"/>
      <c r="C10" s="98"/>
      <c r="D10" s="34" t="s">
        <v>158</v>
      </c>
      <c r="E10" s="34" t="s">
        <v>78</v>
      </c>
      <c r="F10" s="98"/>
      <c r="G10" s="98"/>
      <c r="H10" s="20"/>
      <c r="I10" s="20"/>
      <c r="J10" s="20"/>
      <c r="K10" s="20"/>
      <c r="L10" s="20"/>
      <c r="M10" s="34" t="s">
        <v>92</v>
      </c>
      <c r="N10" s="20"/>
      <c r="O10" s="20"/>
      <c r="P10" s="20"/>
      <c r="Q10" s="20"/>
      <c r="R10" s="20"/>
      <c r="S10" s="20"/>
      <c r="T10" s="71" t="s">
        <v>121</v>
      </c>
      <c r="U10" s="34" t="s">
        <v>78</v>
      </c>
      <c r="V10" s="20"/>
      <c r="W10" s="20"/>
      <c r="X10" s="20"/>
      <c r="Y10" s="38" t="s">
        <v>93</v>
      </c>
      <c r="Z10" s="34" t="s">
        <v>92</v>
      </c>
      <c r="AA10" s="34" t="s">
        <v>86</v>
      </c>
      <c r="AB10" s="21"/>
      <c r="AC10" s="21"/>
      <c r="AD10" s="38" t="s">
        <v>151</v>
      </c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34" t="s">
        <v>92</v>
      </c>
      <c r="AP10" s="21"/>
      <c r="AQ10" s="21"/>
      <c r="AR10" s="21"/>
      <c r="AS10" s="21"/>
      <c r="AT10" s="21"/>
      <c r="AU10" s="34" t="s">
        <v>122</v>
      </c>
      <c r="AV10" s="21"/>
      <c r="AW10" s="21"/>
      <c r="AX10" s="36" t="s">
        <v>79</v>
      </c>
      <c r="AY10" s="34" t="s">
        <v>78</v>
      </c>
      <c r="AZ10" s="25"/>
      <c r="BA10" s="25"/>
      <c r="BB10" s="26"/>
    </row>
    <row r="11" spans="1:54" ht="49.5" customHeight="1" x14ac:dyDescent="0.3">
      <c r="A11" s="2">
        <f>'ноябрь, декабрь'!A11</f>
        <v>8</v>
      </c>
      <c r="B11" s="98"/>
      <c r="C11" s="109" t="s">
        <v>121</v>
      </c>
      <c r="D11" s="117"/>
      <c r="E11" s="117"/>
      <c r="F11" s="117"/>
      <c r="G11" s="117"/>
      <c r="H11" s="111" t="s">
        <v>78</v>
      </c>
      <c r="I11" s="111" t="s">
        <v>97</v>
      </c>
      <c r="J11" s="111" t="s">
        <v>99</v>
      </c>
      <c r="K11" s="118"/>
      <c r="L11" s="118"/>
      <c r="M11" s="111" t="s">
        <v>92</v>
      </c>
      <c r="N11" s="116" t="s">
        <v>96</v>
      </c>
      <c r="O11" s="113" t="s">
        <v>151</v>
      </c>
      <c r="P11" s="118"/>
      <c r="Q11" s="118"/>
      <c r="R11" s="119"/>
      <c r="S11" s="111" t="s">
        <v>78</v>
      </c>
      <c r="T11" s="113" t="s">
        <v>93</v>
      </c>
      <c r="U11" s="111" t="s">
        <v>122</v>
      </c>
      <c r="V11" s="118"/>
      <c r="W11" s="118"/>
      <c r="X11" s="118"/>
      <c r="Y11" s="118"/>
      <c r="Z11" s="118"/>
      <c r="AA11" s="118"/>
      <c r="AB11" s="120"/>
      <c r="AC11" s="120"/>
      <c r="AD11" s="120"/>
      <c r="AE11" s="120"/>
      <c r="AF11" s="120"/>
      <c r="AG11" s="120"/>
      <c r="AH11" s="111" t="s">
        <v>92</v>
      </c>
      <c r="AI11" s="120"/>
      <c r="AJ11" s="120"/>
      <c r="AK11" s="120"/>
      <c r="AL11" s="120"/>
      <c r="AM11" s="111" t="s">
        <v>78</v>
      </c>
      <c r="AN11" s="120"/>
      <c r="AO11" s="120"/>
      <c r="AP11" s="116" t="s">
        <v>96</v>
      </c>
      <c r="AQ11" s="120"/>
      <c r="AR11" s="120"/>
      <c r="AS11" s="113" t="s">
        <v>93</v>
      </c>
      <c r="AT11" s="121"/>
      <c r="AU11" s="120"/>
      <c r="AV11" s="120"/>
      <c r="AW11" s="120"/>
      <c r="AX11" s="111" t="s">
        <v>99</v>
      </c>
      <c r="AY11" s="111" t="s">
        <v>78</v>
      </c>
      <c r="AZ11" s="116" t="s">
        <v>79</v>
      </c>
      <c r="BA11" s="111" t="s">
        <v>92</v>
      </c>
      <c r="BB11" s="122"/>
    </row>
    <row r="12" spans="1:54" ht="54" customHeight="1" x14ac:dyDescent="0.3">
      <c r="A12" s="2">
        <f>'ноябрь, декабрь'!A12</f>
        <v>9</v>
      </c>
      <c r="B12" s="98"/>
      <c r="C12" s="111" t="s">
        <v>78</v>
      </c>
      <c r="D12" s="98"/>
      <c r="E12" s="98"/>
      <c r="F12" s="98"/>
      <c r="G12" s="98"/>
      <c r="H12" s="20"/>
      <c r="I12" s="20"/>
      <c r="J12" s="20"/>
      <c r="K12" s="116" t="s">
        <v>79</v>
      </c>
      <c r="L12" s="20"/>
      <c r="M12" s="111" t="s">
        <v>92</v>
      </c>
      <c r="N12" s="20"/>
      <c r="O12" s="20"/>
      <c r="P12" s="20"/>
      <c r="Q12" s="20"/>
      <c r="R12" s="20"/>
      <c r="S12" s="36" t="s">
        <v>80</v>
      </c>
      <c r="T12" s="20"/>
      <c r="U12" s="20"/>
      <c r="V12" s="116" t="s">
        <v>96</v>
      </c>
      <c r="W12" s="111" t="s">
        <v>78</v>
      </c>
      <c r="X12" s="20"/>
      <c r="Y12" s="20"/>
      <c r="Z12" s="20"/>
      <c r="AA12" s="111" t="s">
        <v>97</v>
      </c>
      <c r="AB12" s="21"/>
      <c r="AC12" s="21"/>
      <c r="AD12" s="21"/>
      <c r="AE12" s="21"/>
      <c r="AF12" s="21"/>
      <c r="AG12" s="21"/>
      <c r="AH12" s="21"/>
      <c r="AI12" s="38" t="s">
        <v>93</v>
      </c>
      <c r="AJ12" s="111" t="s">
        <v>92</v>
      </c>
      <c r="AK12" s="21"/>
      <c r="AL12" s="21"/>
      <c r="AM12" s="21"/>
      <c r="AN12" s="21"/>
      <c r="AO12" s="111" t="s">
        <v>78</v>
      </c>
      <c r="AP12" s="109" t="s">
        <v>121</v>
      </c>
      <c r="AQ12" s="21"/>
      <c r="AR12" s="21"/>
      <c r="AS12" s="111" t="s">
        <v>99</v>
      </c>
      <c r="AT12" s="21"/>
      <c r="AV12" s="21"/>
      <c r="AW12" s="21"/>
      <c r="AX12" s="113" t="s">
        <v>151</v>
      </c>
      <c r="AY12" s="111" t="s">
        <v>122</v>
      </c>
      <c r="AZ12" s="25"/>
      <c r="BA12" s="25"/>
      <c r="BB12" s="26"/>
    </row>
    <row r="13" spans="1:54" ht="56.25" customHeight="1" x14ac:dyDescent="0.3">
      <c r="A13" s="2">
        <f>'ноябрь, декабрь'!A13</f>
        <v>10</v>
      </c>
      <c r="B13" s="111" t="s">
        <v>97</v>
      </c>
      <c r="C13" s="111" t="s">
        <v>78</v>
      </c>
      <c r="D13" s="98"/>
      <c r="E13" s="98"/>
      <c r="F13" s="98"/>
      <c r="G13" s="98"/>
      <c r="H13" s="20"/>
      <c r="I13" s="20"/>
      <c r="J13" s="20"/>
      <c r="K13" s="20"/>
      <c r="L13" s="20"/>
      <c r="M13" s="20"/>
      <c r="N13" s="20"/>
      <c r="O13" s="116" t="s">
        <v>79</v>
      </c>
      <c r="P13" s="111" t="s">
        <v>92</v>
      </c>
      <c r="Q13" s="20"/>
      <c r="R13" s="76" t="s">
        <v>131</v>
      </c>
      <c r="S13" s="20"/>
      <c r="T13" s="20"/>
      <c r="U13" s="38" t="s">
        <v>163</v>
      </c>
      <c r="V13" s="20"/>
      <c r="W13" s="109" t="s">
        <v>121</v>
      </c>
      <c r="X13" s="111" t="s">
        <v>78</v>
      </c>
      <c r="Y13" s="20"/>
      <c r="Z13" s="20"/>
      <c r="AA13" s="113" t="s">
        <v>93</v>
      </c>
      <c r="AB13" s="21"/>
      <c r="AC13" s="21"/>
      <c r="AD13" s="21"/>
      <c r="AE13" s="21"/>
      <c r="AF13" s="21"/>
      <c r="AG13" s="21"/>
      <c r="AH13" s="21"/>
      <c r="AI13" s="111" t="s">
        <v>122</v>
      </c>
      <c r="AJ13" s="21"/>
      <c r="AK13" s="21"/>
      <c r="AL13" s="21"/>
      <c r="AM13" s="109" t="s">
        <v>121</v>
      </c>
      <c r="AN13" s="21"/>
      <c r="AO13" s="36" t="s">
        <v>80</v>
      </c>
      <c r="AP13" s="111" t="s">
        <v>97</v>
      </c>
      <c r="AQ13" s="21"/>
      <c r="AR13" s="21"/>
      <c r="AS13" s="21"/>
      <c r="AT13" s="21"/>
      <c r="AU13" s="21"/>
      <c r="AV13" s="21"/>
      <c r="AW13" s="111" t="s">
        <v>78</v>
      </c>
      <c r="AX13" s="37" t="s">
        <v>155</v>
      </c>
      <c r="AY13" s="21"/>
      <c r="AZ13" s="21"/>
      <c r="BA13" s="21"/>
      <c r="BB13" s="19"/>
    </row>
    <row r="14" spans="1:54" ht="53.25" customHeight="1" x14ac:dyDescent="0.3">
      <c r="A14" s="2">
        <f>'ноябрь, декабрь'!A14</f>
        <v>11</v>
      </c>
      <c r="B14" s="98"/>
      <c r="C14" s="98"/>
      <c r="D14" s="98"/>
      <c r="E14" s="98"/>
      <c r="F14" s="98"/>
      <c r="G14" s="98"/>
      <c r="H14" s="20"/>
      <c r="I14" s="20"/>
      <c r="J14" s="20"/>
      <c r="K14" s="20"/>
      <c r="L14" s="20"/>
      <c r="M14" s="20"/>
      <c r="N14" s="20"/>
      <c r="O14" s="116" t="s">
        <v>79</v>
      </c>
      <c r="P14" s="20"/>
      <c r="Q14" s="20"/>
      <c r="R14" s="111" t="s">
        <v>97</v>
      </c>
      <c r="S14" s="109" t="s">
        <v>121</v>
      </c>
      <c r="T14" s="113" t="s">
        <v>93</v>
      </c>
      <c r="U14" s="20"/>
      <c r="V14" s="20"/>
      <c r="W14" s="20"/>
      <c r="X14" s="20"/>
      <c r="Y14" s="20"/>
      <c r="Z14" s="20"/>
      <c r="AA14" s="20"/>
      <c r="AB14" s="111" t="s">
        <v>78</v>
      </c>
      <c r="AC14" s="21"/>
      <c r="AD14" s="21"/>
      <c r="AE14" s="36" t="s">
        <v>80</v>
      </c>
      <c r="AF14" s="21"/>
      <c r="AG14" s="21"/>
      <c r="AH14" s="21"/>
      <c r="AI14" s="21"/>
      <c r="AJ14" s="111" t="s">
        <v>122</v>
      </c>
      <c r="AK14" s="21"/>
      <c r="AL14" s="21"/>
      <c r="AM14" s="111" t="s">
        <v>92</v>
      </c>
      <c r="AN14" s="113" t="s">
        <v>151</v>
      </c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116" t="s">
        <v>96</v>
      </c>
      <c r="BA14" s="21"/>
      <c r="BB14" s="19"/>
    </row>
    <row r="15" spans="1:54" x14ac:dyDescent="0.3">
      <c r="A15" s="2"/>
      <c r="B15" s="98"/>
      <c r="C15" s="98"/>
      <c r="D15" s="98"/>
      <c r="E15" s="98"/>
      <c r="F15" s="98"/>
      <c r="G15" s="98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19"/>
    </row>
    <row r="16" spans="1:54" x14ac:dyDescent="0.3">
      <c r="A16" s="2"/>
      <c r="B16" s="98"/>
      <c r="C16" s="98"/>
      <c r="D16" s="98"/>
      <c r="E16" s="98"/>
      <c r="F16" s="98"/>
      <c r="G16" s="98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19"/>
    </row>
    <row r="17" spans="9:9" x14ac:dyDescent="0.3">
      <c r="I17" s="22"/>
    </row>
    <row r="18" spans="9:9" x14ac:dyDescent="0.3">
      <c r="I18" s="22"/>
    </row>
    <row r="19" spans="9:9" x14ac:dyDescent="0.3">
      <c r="I19" s="22"/>
    </row>
    <row r="20" spans="9:9" x14ac:dyDescent="0.3">
      <c r="I20" s="22"/>
    </row>
    <row r="21" spans="9:9" x14ac:dyDescent="0.3">
      <c r="I21" s="22"/>
    </row>
  </sheetData>
  <mergeCells count="4">
    <mergeCell ref="H1:BB1"/>
    <mergeCell ref="S2:AL2"/>
    <mergeCell ref="AM2:BB2"/>
    <mergeCell ref="B2:R2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"/>
  <sheetViews>
    <sheetView showWhiteSpace="0" view="pageLayout" topLeftCell="A4" zoomScale="110" zoomScaleNormal="70" zoomScalePageLayoutView="110" workbookViewId="0">
      <selection activeCell="AA13" sqref="AA13"/>
    </sheetView>
  </sheetViews>
  <sheetFormatPr defaultRowHeight="14.4" x14ac:dyDescent="0.3"/>
  <cols>
    <col min="1" max="1" width="6.88671875" style="1" customWidth="1"/>
    <col min="2" max="22" width="2.88671875" style="1" customWidth="1"/>
    <col min="23" max="23" width="3.6640625" customWidth="1"/>
    <col min="24" max="37" width="2.88671875" customWidth="1"/>
  </cols>
  <sheetData>
    <row r="1" spans="1:37" ht="15.6" x14ac:dyDescent="0.3">
      <c r="B1" s="138" t="s">
        <v>164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</row>
    <row r="2" spans="1:37" ht="15" customHeight="1" x14ac:dyDescent="0.3">
      <c r="A2" s="5"/>
      <c r="B2" s="135" t="s">
        <v>11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7"/>
      <c r="X2" s="136" t="s">
        <v>12</v>
      </c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</row>
    <row r="3" spans="1:37" x14ac:dyDescent="0.3">
      <c r="A3" s="5" t="str">
        <f>'ноябрь, декабрь'!A3</f>
        <v>Класс</v>
      </c>
      <c r="B3" s="100">
        <v>1</v>
      </c>
      <c r="C3" s="100">
        <v>2</v>
      </c>
      <c r="D3" s="100">
        <v>3</v>
      </c>
      <c r="E3" s="100">
        <v>4</v>
      </c>
      <c r="F3" s="23">
        <v>7</v>
      </c>
      <c r="G3" s="23">
        <v>8</v>
      </c>
      <c r="H3" s="23">
        <v>9</v>
      </c>
      <c r="I3" s="23">
        <v>10</v>
      </c>
      <c r="J3" s="23">
        <v>11</v>
      </c>
      <c r="K3" s="100">
        <v>14</v>
      </c>
      <c r="L3" s="100">
        <v>15</v>
      </c>
      <c r="M3" s="100">
        <v>16</v>
      </c>
      <c r="N3" s="100">
        <v>17</v>
      </c>
      <c r="O3" s="100">
        <v>18</v>
      </c>
      <c r="P3" s="23">
        <v>21</v>
      </c>
      <c r="Q3" s="23">
        <v>22</v>
      </c>
      <c r="R3" s="23">
        <v>23</v>
      </c>
      <c r="S3" s="23">
        <v>24</v>
      </c>
      <c r="T3" s="23">
        <v>25</v>
      </c>
      <c r="U3" s="100">
        <v>28</v>
      </c>
      <c r="V3" s="100">
        <v>29</v>
      </c>
      <c r="W3" s="100">
        <v>30</v>
      </c>
      <c r="X3" s="23">
        <v>5</v>
      </c>
      <c r="Y3" s="23">
        <v>6</v>
      </c>
      <c r="Z3" s="23">
        <v>7</v>
      </c>
      <c r="AA3" s="66">
        <v>12</v>
      </c>
      <c r="AB3" s="66">
        <v>13</v>
      </c>
      <c r="AC3" s="66">
        <v>14</v>
      </c>
      <c r="AD3" s="66">
        <v>15</v>
      </c>
      <c r="AE3" s="66">
        <v>16</v>
      </c>
      <c r="AF3" s="23">
        <v>19</v>
      </c>
      <c r="AG3" s="23">
        <v>20</v>
      </c>
      <c r="AH3" s="23">
        <v>21</v>
      </c>
      <c r="AI3" s="23">
        <v>22</v>
      </c>
      <c r="AJ3" s="23">
        <v>23</v>
      </c>
      <c r="AK3" s="23">
        <v>24</v>
      </c>
    </row>
    <row r="4" spans="1:37" ht="58.8" x14ac:dyDescent="0.3">
      <c r="A4" s="106">
        <f>'ноябрь, декабрь'!A4</f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34" t="s">
        <v>142</v>
      </c>
      <c r="R4" s="34" t="s">
        <v>143</v>
      </c>
      <c r="S4" s="10"/>
      <c r="T4" s="10"/>
      <c r="U4" s="10"/>
      <c r="V4" s="10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</row>
    <row r="5" spans="1:37" ht="61.2" x14ac:dyDescent="0.3">
      <c r="A5" s="106">
        <f>'ноябрь, декабрь'!A5</f>
        <v>2</v>
      </c>
      <c r="B5" s="34" t="s">
        <v>78</v>
      </c>
      <c r="C5" s="10"/>
      <c r="D5" s="10"/>
      <c r="E5" s="10"/>
      <c r="F5" s="10"/>
      <c r="G5" s="10"/>
      <c r="H5" s="40"/>
      <c r="I5" s="10"/>
      <c r="J5" s="34" t="s">
        <v>85</v>
      </c>
      <c r="K5" s="34" t="s">
        <v>86</v>
      </c>
      <c r="L5" s="10"/>
      <c r="M5" s="32"/>
      <c r="O5" s="10"/>
      <c r="P5" s="10"/>
      <c r="Q5" s="10"/>
      <c r="R5" s="10"/>
      <c r="S5" s="10"/>
      <c r="T5" s="10"/>
      <c r="U5" s="37" t="s">
        <v>145</v>
      </c>
      <c r="V5" s="10"/>
      <c r="W5" s="24"/>
      <c r="X5" s="107"/>
      <c r="Y5" s="34" t="s">
        <v>146</v>
      </c>
      <c r="Z5" s="24"/>
      <c r="AA5" s="34" t="s">
        <v>143</v>
      </c>
      <c r="AB5" s="34" t="s">
        <v>142</v>
      </c>
      <c r="AC5" s="24"/>
      <c r="AD5" s="24"/>
      <c r="AE5" s="24"/>
      <c r="AF5" s="24"/>
      <c r="AG5" s="107"/>
      <c r="AH5" s="37" t="s">
        <v>87</v>
      </c>
      <c r="AI5" s="24"/>
      <c r="AJ5" s="24"/>
      <c r="AK5" s="24"/>
    </row>
    <row r="6" spans="1:37" ht="61.2" x14ac:dyDescent="0.3">
      <c r="A6" s="106">
        <f>'ноябрь, декабрь'!A6</f>
        <v>3</v>
      </c>
      <c r="B6" s="10"/>
      <c r="C6" s="10"/>
      <c r="D6" s="10"/>
      <c r="E6" s="10"/>
      <c r="F6" s="10"/>
      <c r="G6" s="34" t="s">
        <v>85</v>
      </c>
      <c r="H6" s="10"/>
      <c r="I6" s="34" t="s">
        <v>78</v>
      </c>
      <c r="J6" s="10"/>
      <c r="K6" s="10"/>
      <c r="L6" s="10"/>
      <c r="M6" s="10"/>
      <c r="N6" s="34" t="s">
        <v>86</v>
      </c>
      <c r="O6" s="10"/>
      <c r="P6" s="10"/>
      <c r="Q6" s="37" t="s">
        <v>144</v>
      </c>
      <c r="R6" s="10"/>
      <c r="S6" s="37" t="s">
        <v>145</v>
      </c>
      <c r="T6" s="10"/>
      <c r="U6" s="10"/>
      <c r="V6" s="10"/>
      <c r="W6" s="34" t="s">
        <v>143</v>
      </c>
      <c r="X6" s="24"/>
      <c r="Y6" s="34" t="s">
        <v>142</v>
      </c>
      <c r="Z6" s="24"/>
      <c r="AA6" s="24"/>
      <c r="AB6" s="34" t="s">
        <v>146</v>
      </c>
      <c r="AC6" s="24"/>
      <c r="AD6" s="24"/>
      <c r="AE6" s="24"/>
      <c r="AF6" s="24"/>
      <c r="AG6" s="24"/>
      <c r="AH6" s="24"/>
      <c r="AI6" s="24"/>
      <c r="AJ6" s="24"/>
      <c r="AK6" s="24"/>
    </row>
    <row r="7" spans="1:37" ht="58.8" x14ac:dyDescent="0.3">
      <c r="A7" s="106">
        <f>'ноябрь, декабрь'!A7</f>
        <v>4</v>
      </c>
      <c r="B7" s="34" t="s">
        <v>78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37" t="s">
        <v>87</v>
      </c>
      <c r="N7" s="125" t="s">
        <v>165</v>
      </c>
      <c r="O7" s="10"/>
      <c r="P7" s="10"/>
      <c r="Q7" s="10"/>
      <c r="R7" s="10"/>
      <c r="S7" s="125" t="s">
        <v>166</v>
      </c>
      <c r="T7" s="10"/>
      <c r="U7" s="10"/>
      <c r="V7" s="10"/>
      <c r="W7" s="34" t="s">
        <v>86</v>
      </c>
      <c r="X7" s="24"/>
      <c r="Y7" s="125" t="s">
        <v>167</v>
      </c>
      <c r="Z7" s="34" t="s">
        <v>143</v>
      </c>
      <c r="AA7" s="24"/>
      <c r="AB7" s="34" t="s">
        <v>78</v>
      </c>
      <c r="AC7" s="24"/>
      <c r="AD7" s="24"/>
      <c r="AE7" s="34" t="s">
        <v>142</v>
      </c>
      <c r="AF7" s="37" t="s">
        <v>144</v>
      </c>
      <c r="AG7" s="24"/>
      <c r="AH7" s="37" t="s">
        <v>145</v>
      </c>
      <c r="AI7" s="24"/>
      <c r="AJ7" s="24"/>
      <c r="AK7" s="24"/>
    </row>
    <row r="8" spans="1:37" ht="61.2" x14ac:dyDescent="0.3">
      <c r="A8" s="106">
        <f>'ноябрь, декабрь'!A8</f>
        <v>5</v>
      </c>
      <c r="B8" s="10"/>
      <c r="C8" s="10"/>
      <c r="D8" s="10"/>
      <c r="E8" s="10"/>
      <c r="F8" s="10"/>
      <c r="G8" s="10"/>
      <c r="H8" s="10"/>
      <c r="I8" s="34" t="s">
        <v>97</v>
      </c>
      <c r="J8" s="10"/>
      <c r="K8" s="34" t="s">
        <v>78</v>
      </c>
      <c r="L8" s="125" t="s">
        <v>168</v>
      </c>
      <c r="M8" s="34" t="s">
        <v>85</v>
      </c>
      <c r="N8" s="10"/>
      <c r="O8" s="37" t="s">
        <v>155</v>
      </c>
      <c r="P8" s="71" t="s">
        <v>121</v>
      </c>
      <c r="Q8" s="10"/>
      <c r="R8" s="10"/>
      <c r="S8" s="10"/>
      <c r="T8" s="10"/>
      <c r="U8" s="10"/>
      <c r="V8" s="125" t="s">
        <v>169</v>
      </c>
      <c r="W8" s="24"/>
      <c r="X8" s="24"/>
      <c r="Y8" s="24"/>
      <c r="Z8" s="125" t="s">
        <v>166</v>
      </c>
      <c r="AA8" s="24"/>
      <c r="AB8" s="125" t="s">
        <v>165</v>
      </c>
      <c r="AC8" s="34" t="s">
        <v>153</v>
      </c>
      <c r="AD8" s="38" t="s">
        <v>152</v>
      </c>
      <c r="AE8" s="24"/>
      <c r="AF8" s="24"/>
      <c r="AG8" s="34" t="s">
        <v>146</v>
      </c>
      <c r="AH8" s="34" t="s">
        <v>143</v>
      </c>
      <c r="AI8" s="24"/>
      <c r="AJ8" s="24"/>
      <c r="AK8" s="24"/>
    </row>
    <row r="9" spans="1:37" ht="61.2" x14ac:dyDescent="0.3">
      <c r="A9" s="106">
        <f>'ноябрь, декабрь'!A9</f>
        <v>6</v>
      </c>
      <c r="B9" s="10"/>
      <c r="C9" s="10"/>
      <c r="D9" s="10"/>
      <c r="E9" s="10"/>
      <c r="F9" s="10"/>
      <c r="G9" s="10"/>
      <c r="H9" s="10"/>
      <c r="I9" s="10"/>
      <c r="J9" s="10"/>
      <c r="K9" s="34" t="s">
        <v>78</v>
      </c>
      <c r="L9" s="10"/>
      <c r="M9" s="10"/>
      <c r="N9" s="10"/>
      <c r="O9" s="10"/>
      <c r="P9" s="10"/>
      <c r="Q9" s="125" t="s">
        <v>168</v>
      </c>
      <c r="R9" s="34" t="s">
        <v>85</v>
      </c>
      <c r="S9" s="10"/>
      <c r="T9" s="10"/>
      <c r="U9" s="10"/>
      <c r="V9" s="34" t="s">
        <v>124</v>
      </c>
      <c r="W9" s="125" t="s">
        <v>169</v>
      </c>
      <c r="X9" s="24"/>
      <c r="Y9" s="125" t="s">
        <v>166</v>
      </c>
      <c r="Z9" s="24"/>
      <c r="AA9" s="37" t="s">
        <v>155</v>
      </c>
      <c r="AB9" s="125" t="s">
        <v>165</v>
      </c>
      <c r="AC9" s="24"/>
      <c r="AD9" s="34" t="s">
        <v>146</v>
      </c>
      <c r="AE9" s="71" t="s">
        <v>156</v>
      </c>
      <c r="AF9" s="24"/>
      <c r="AG9" s="34" t="s">
        <v>122</v>
      </c>
      <c r="AH9" s="34" t="s">
        <v>143</v>
      </c>
      <c r="AI9" s="38" t="s">
        <v>152</v>
      </c>
      <c r="AJ9" s="34" t="s">
        <v>153</v>
      </c>
      <c r="AK9" s="24"/>
    </row>
    <row r="10" spans="1:37" ht="61.2" x14ac:dyDescent="0.3">
      <c r="A10" s="106">
        <f>'ноябрь, декабрь'!A10</f>
        <v>7</v>
      </c>
      <c r="B10" s="10"/>
      <c r="C10" s="10"/>
      <c r="D10" s="38" t="s">
        <v>93</v>
      </c>
      <c r="E10" s="10"/>
      <c r="F10" s="10"/>
      <c r="G10" s="10"/>
      <c r="H10" s="108" t="s">
        <v>108</v>
      </c>
      <c r="I10" s="10"/>
      <c r="J10" s="34" t="s">
        <v>78</v>
      </c>
      <c r="K10" s="10"/>
      <c r="L10" s="10"/>
      <c r="M10" s="10"/>
      <c r="N10" s="34" t="s">
        <v>122</v>
      </c>
      <c r="O10" s="10"/>
      <c r="P10" s="125" t="s">
        <v>168</v>
      </c>
      <c r="Q10" s="10"/>
      <c r="R10" s="10"/>
      <c r="S10" s="10"/>
      <c r="T10" s="10"/>
      <c r="U10" s="37" t="s">
        <v>155</v>
      </c>
      <c r="V10" s="125" t="s">
        <v>169</v>
      </c>
      <c r="W10" s="34" t="s">
        <v>92</v>
      </c>
      <c r="X10" s="24"/>
      <c r="Y10" s="125" t="s">
        <v>166</v>
      </c>
      <c r="Z10" s="24"/>
      <c r="AA10" s="24"/>
      <c r="AB10" s="71" t="s">
        <v>156</v>
      </c>
      <c r="AC10" s="38" t="s">
        <v>162</v>
      </c>
      <c r="AD10" s="125" t="s">
        <v>165</v>
      </c>
      <c r="AE10" s="34" t="s">
        <v>159</v>
      </c>
      <c r="AF10" s="34" t="s">
        <v>153</v>
      </c>
      <c r="AG10" s="36" t="s">
        <v>157</v>
      </c>
      <c r="AH10" s="34" t="s">
        <v>146</v>
      </c>
      <c r="AI10" s="38" t="s">
        <v>152</v>
      </c>
      <c r="AJ10" s="24"/>
      <c r="AK10" s="24"/>
    </row>
    <row r="11" spans="1:37" ht="61.2" x14ac:dyDescent="0.3">
      <c r="A11" s="2">
        <f>'ноябрь, декабрь'!A11</f>
        <v>8</v>
      </c>
      <c r="B11" s="10"/>
      <c r="C11" s="10"/>
      <c r="D11" s="109" t="s">
        <v>121</v>
      </c>
      <c r="E11" s="110"/>
      <c r="F11" s="110"/>
      <c r="G11" s="110"/>
      <c r="H11" s="111" t="s">
        <v>78</v>
      </c>
      <c r="I11" s="110"/>
      <c r="J11" s="110"/>
      <c r="K11" s="110"/>
      <c r="L11" s="110"/>
      <c r="M11" s="111" t="s">
        <v>97</v>
      </c>
      <c r="N11" s="110"/>
      <c r="O11" s="110"/>
      <c r="P11" s="110"/>
      <c r="Q11" s="112" t="s">
        <v>108</v>
      </c>
      <c r="R11" s="110"/>
      <c r="S11" s="125" t="s">
        <v>168</v>
      </c>
      <c r="T11" s="111" t="s">
        <v>92</v>
      </c>
      <c r="U11" s="114"/>
      <c r="V11" s="110"/>
      <c r="W11" s="125" t="s">
        <v>169</v>
      </c>
      <c r="X11" s="115"/>
      <c r="Y11" s="38" t="s">
        <v>162</v>
      </c>
      <c r="Z11" s="125" t="s">
        <v>166</v>
      </c>
      <c r="AA11" s="115"/>
      <c r="AB11" s="125" t="s">
        <v>165</v>
      </c>
      <c r="AC11" s="111" t="s">
        <v>153</v>
      </c>
      <c r="AD11" s="116" t="s">
        <v>157</v>
      </c>
      <c r="AE11" s="111" t="s">
        <v>159</v>
      </c>
      <c r="AF11" s="111" t="s">
        <v>146</v>
      </c>
      <c r="AG11" s="113" t="s">
        <v>160</v>
      </c>
      <c r="AH11" s="111" t="s">
        <v>122</v>
      </c>
      <c r="AI11" s="109" t="s">
        <v>156</v>
      </c>
      <c r="AJ11" s="115"/>
      <c r="AK11" s="24"/>
    </row>
    <row r="12" spans="1:37" ht="61.2" x14ac:dyDescent="0.3">
      <c r="A12" s="2">
        <f>'ноябрь, декабрь'!A12</f>
        <v>9</v>
      </c>
      <c r="B12" s="10"/>
      <c r="C12" s="10"/>
      <c r="D12" s="10"/>
      <c r="E12" s="10"/>
      <c r="F12" s="10"/>
      <c r="G12" s="72" t="s">
        <v>108</v>
      </c>
      <c r="H12" s="111" t="s">
        <v>92</v>
      </c>
      <c r="I12" s="10"/>
      <c r="J12" s="10"/>
      <c r="K12" s="10"/>
      <c r="L12" s="111" t="s">
        <v>99</v>
      </c>
      <c r="M12" s="10"/>
      <c r="N12" s="111" t="s">
        <v>97</v>
      </c>
      <c r="O12" s="10"/>
      <c r="P12" s="10"/>
      <c r="Q12" s="38" t="s">
        <v>162</v>
      </c>
      <c r="R12" s="10"/>
      <c r="S12" s="38" t="s">
        <v>93</v>
      </c>
      <c r="T12" s="10"/>
      <c r="U12" s="116" t="s">
        <v>96</v>
      </c>
      <c r="V12" s="116" t="s">
        <v>79</v>
      </c>
      <c r="W12" s="24"/>
      <c r="X12" s="36" t="s">
        <v>80</v>
      </c>
      <c r="Y12" s="113" t="s">
        <v>152</v>
      </c>
      <c r="Z12" s="24"/>
      <c r="AA12" s="111" t="s">
        <v>155</v>
      </c>
      <c r="AB12" s="113" t="s">
        <v>160</v>
      </c>
      <c r="AC12" s="111" t="s">
        <v>122</v>
      </c>
      <c r="AD12" s="111" t="s">
        <v>153</v>
      </c>
      <c r="AE12" s="24"/>
      <c r="AF12" s="111" t="s">
        <v>159</v>
      </c>
      <c r="AG12" s="111" t="s">
        <v>146</v>
      </c>
      <c r="AH12" s="116" t="s">
        <v>157</v>
      </c>
      <c r="AI12" s="109" t="s">
        <v>156</v>
      </c>
      <c r="AJ12" s="24"/>
      <c r="AK12" s="24"/>
    </row>
    <row r="13" spans="1:37" ht="60" x14ac:dyDescent="0.3">
      <c r="A13" s="2">
        <f>'ноябрь, декабрь'!A13</f>
        <v>10</v>
      </c>
      <c r="B13" s="113" t="s">
        <v>93</v>
      </c>
      <c r="C13" s="9"/>
      <c r="D13" s="9"/>
      <c r="E13" s="116" t="s">
        <v>96</v>
      </c>
      <c r="F13" s="9"/>
      <c r="G13" s="9"/>
      <c r="H13" s="9"/>
      <c r="I13" s="9"/>
      <c r="J13" s="9"/>
      <c r="K13" s="9"/>
      <c r="L13" s="125" t="s">
        <v>168</v>
      </c>
      <c r="M13" s="9"/>
      <c r="N13" s="9"/>
      <c r="O13" s="9"/>
      <c r="P13" s="9"/>
      <c r="Q13" s="125" t="s">
        <v>169</v>
      </c>
      <c r="R13" s="111" t="s">
        <v>92</v>
      </c>
      <c r="S13" s="9"/>
      <c r="T13" s="109" t="s">
        <v>121</v>
      </c>
      <c r="U13" s="9"/>
      <c r="V13" s="111" t="s">
        <v>122</v>
      </c>
      <c r="W13" s="125" t="s">
        <v>166</v>
      </c>
      <c r="X13" s="11"/>
      <c r="Y13" s="113" t="s">
        <v>93</v>
      </c>
      <c r="Z13" s="38" t="s">
        <v>162</v>
      </c>
      <c r="AA13" s="125" t="s">
        <v>165</v>
      </c>
      <c r="AB13" s="116" t="s">
        <v>157</v>
      </c>
      <c r="AC13" s="36" t="s">
        <v>161</v>
      </c>
      <c r="AD13" s="111" t="s">
        <v>153</v>
      </c>
      <c r="AE13" s="111" t="s">
        <v>122</v>
      </c>
      <c r="AF13" s="111" t="s">
        <v>159</v>
      </c>
      <c r="AG13" s="113" t="s">
        <v>152</v>
      </c>
      <c r="AH13" s="11"/>
      <c r="AI13" s="123"/>
      <c r="AJ13" s="109" t="s">
        <v>156</v>
      </c>
      <c r="AK13" s="11"/>
    </row>
    <row r="14" spans="1:37" ht="60" x14ac:dyDescent="0.3">
      <c r="A14" s="2">
        <f>'ноябрь, декабрь'!A14</f>
        <v>11</v>
      </c>
      <c r="B14" s="113" t="s">
        <v>93</v>
      </c>
      <c r="C14" s="9"/>
      <c r="D14" s="9"/>
      <c r="E14" s="111" t="s">
        <v>122</v>
      </c>
      <c r="F14" s="111" t="s">
        <v>78</v>
      </c>
      <c r="G14" s="9"/>
      <c r="H14" s="9"/>
      <c r="I14" s="9"/>
      <c r="J14" s="111" t="s">
        <v>97</v>
      </c>
      <c r="K14" s="38" t="s">
        <v>162</v>
      </c>
      <c r="L14" s="9"/>
      <c r="M14" s="9"/>
      <c r="N14" s="9"/>
      <c r="O14" s="111" t="s">
        <v>99</v>
      </c>
      <c r="P14" s="9"/>
      <c r="Q14" s="116" t="s">
        <v>79</v>
      </c>
      <c r="R14" s="9"/>
      <c r="S14" s="9"/>
      <c r="T14" s="9"/>
      <c r="U14" s="9"/>
      <c r="V14" s="113" t="s">
        <v>160</v>
      </c>
      <c r="W14" s="11"/>
      <c r="X14" s="111" t="s">
        <v>78</v>
      </c>
      <c r="Y14" s="111" t="s">
        <v>122</v>
      </c>
      <c r="Z14" s="111" t="s">
        <v>159</v>
      </c>
      <c r="AA14" s="109" t="s">
        <v>156</v>
      </c>
      <c r="AB14" s="116" t="s">
        <v>157</v>
      </c>
      <c r="AC14" s="36" t="s">
        <v>161</v>
      </c>
      <c r="AD14" s="116" t="s">
        <v>96</v>
      </c>
      <c r="AE14" s="111" t="s">
        <v>153</v>
      </c>
      <c r="AF14" s="11"/>
      <c r="AG14" s="111" t="s">
        <v>122</v>
      </c>
      <c r="AH14" s="11"/>
      <c r="AI14" s="11"/>
      <c r="AJ14" s="11"/>
      <c r="AK14" s="11"/>
    </row>
    <row r="15" spans="1:37" x14ac:dyDescent="0.3">
      <c r="A15" s="2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x14ac:dyDescent="0.3">
      <c r="A16" s="2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3:3" x14ac:dyDescent="0.3">
      <c r="C17" s="6"/>
    </row>
    <row r="18" spans="3:3" x14ac:dyDescent="0.3">
      <c r="C18" s="6"/>
    </row>
    <row r="19" spans="3:3" x14ac:dyDescent="0.3">
      <c r="C19" s="6"/>
    </row>
    <row r="20" spans="3:3" x14ac:dyDescent="0.3">
      <c r="C20" s="6"/>
    </row>
    <row r="21" spans="3:3" x14ac:dyDescent="0.3">
      <c r="C21" s="6"/>
    </row>
  </sheetData>
  <mergeCells count="3">
    <mergeCell ref="B2:W2"/>
    <mergeCell ref="X2:AK2"/>
    <mergeCell ref="B1:AK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80" zoomScaleNormal="80" workbookViewId="0">
      <selection activeCell="D26" sqref="D26"/>
    </sheetView>
  </sheetViews>
  <sheetFormatPr defaultColWidth="9.109375" defaultRowHeight="13.8" x14ac:dyDescent="0.25"/>
  <cols>
    <col min="1" max="1" width="18.6640625" style="28" customWidth="1"/>
    <col min="2" max="16384" width="9.109375" style="28"/>
  </cols>
  <sheetData>
    <row r="1" spans="1:13" x14ac:dyDescent="0.25">
      <c r="A1" s="79"/>
      <c r="B1" s="83" t="s">
        <v>70</v>
      </c>
      <c r="C1" s="81" t="s">
        <v>27</v>
      </c>
      <c r="D1" s="81" t="s">
        <v>28</v>
      </c>
      <c r="E1" s="81" t="s">
        <v>29</v>
      </c>
      <c r="F1" s="81" t="s">
        <v>30</v>
      </c>
      <c r="G1" s="81" t="s">
        <v>74</v>
      </c>
      <c r="H1" s="83" t="s">
        <v>31</v>
      </c>
      <c r="I1" s="83" t="s">
        <v>33</v>
      </c>
      <c r="J1" s="81" t="s">
        <v>32</v>
      </c>
      <c r="K1" s="81" t="s">
        <v>112</v>
      </c>
      <c r="L1" s="81" t="s">
        <v>34</v>
      </c>
      <c r="M1" s="83" t="s">
        <v>139</v>
      </c>
    </row>
    <row r="2" spans="1:13" x14ac:dyDescent="0.25">
      <c r="A2" s="80" t="s">
        <v>132</v>
      </c>
      <c r="B2" s="142">
        <v>1</v>
      </c>
      <c r="C2" s="79">
        <v>165</v>
      </c>
      <c r="D2" s="79">
        <v>132</v>
      </c>
      <c r="E2" s="79"/>
      <c r="F2" s="79">
        <v>132</v>
      </c>
      <c r="G2" s="79">
        <v>66</v>
      </c>
      <c r="H2" s="79"/>
      <c r="I2" s="79">
        <v>33</v>
      </c>
      <c r="J2" s="79">
        <v>33</v>
      </c>
      <c r="K2" s="79">
        <v>33</v>
      </c>
      <c r="L2" s="79">
        <v>66</v>
      </c>
      <c r="M2" s="83">
        <f>SUM(C2:L2)</f>
        <v>660</v>
      </c>
    </row>
    <row r="3" spans="1:13" x14ac:dyDescent="0.25">
      <c r="A3" s="80" t="s">
        <v>133</v>
      </c>
      <c r="B3" s="142"/>
      <c r="C3" s="79">
        <v>0</v>
      </c>
      <c r="D3" s="79">
        <v>0</v>
      </c>
      <c r="E3" s="79">
        <v>0</v>
      </c>
      <c r="F3" s="79">
        <v>0</v>
      </c>
      <c r="G3" s="79">
        <v>0</v>
      </c>
      <c r="H3" s="79"/>
      <c r="I3" s="79">
        <v>0</v>
      </c>
      <c r="J3" s="79">
        <v>0</v>
      </c>
      <c r="K3" s="79">
        <v>0</v>
      </c>
      <c r="L3" s="79">
        <v>0</v>
      </c>
      <c r="M3" s="83">
        <f t="shared" ref="M3:M5" si="0">SUM(C3:L3)</f>
        <v>0</v>
      </c>
    </row>
    <row r="4" spans="1:13" x14ac:dyDescent="0.25">
      <c r="A4" s="80" t="s">
        <v>137</v>
      </c>
      <c r="B4" s="142"/>
      <c r="C4" s="79">
        <v>0</v>
      </c>
      <c r="D4" s="79">
        <v>0</v>
      </c>
      <c r="E4" s="79">
        <v>0</v>
      </c>
      <c r="F4" s="79">
        <v>0</v>
      </c>
      <c r="G4" s="79">
        <v>0</v>
      </c>
      <c r="H4" s="79"/>
      <c r="I4" s="79">
        <v>0</v>
      </c>
      <c r="J4" s="79">
        <v>0</v>
      </c>
      <c r="K4" s="79">
        <v>0</v>
      </c>
      <c r="L4" s="79">
        <v>0</v>
      </c>
      <c r="M4" s="83">
        <f t="shared" si="0"/>
        <v>0</v>
      </c>
    </row>
    <row r="5" spans="1:13" x14ac:dyDescent="0.25">
      <c r="A5" s="80" t="s">
        <v>134</v>
      </c>
      <c r="B5" s="142"/>
      <c r="C5" s="79">
        <v>0</v>
      </c>
      <c r="D5" s="79">
        <v>0</v>
      </c>
      <c r="E5" s="79">
        <v>0</v>
      </c>
      <c r="F5" s="79">
        <v>0</v>
      </c>
      <c r="G5" s="79">
        <v>0</v>
      </c>
      <c r="H5" s="79"/>
      <c r="I5" s="79">
        <v>0</v>
      </c>
      <c r="J5" s="79">
        <v>0</v>
      </c>
      <c r="K5" s="79">
        <v>0</v>
      </c>
      <c r="L5" s="79">
        <v>0</v>
      </c>
      <c r="M5" s="83">
        <f t="shared" si="0"/>
        <v>0</v>
      </c>
    </row>
    <row r="6" spans="1:13" ht="55.2" x14ac:dyDescent="0.25">
      <c r="A6" s="81" t="s">
        <v>135</v>
      </c>
      <c r="B6" s="142"/>
      <c r="C6" s="97">
        <v>0</v>
      </c>
      <c r="D6" s="97">
        <v>0</v>
      </c>
      <c r="E6" s="97">
        <v>0</v>
      </c>
      <c r="F6" s="97">
        <v>0</v>
      </c>
      <c r="G6" s="97">
        <v>0</v>
      </c>
      <c r="H6" s="97"/>
      <c r="I6" s="97">
        <v>0</v>
      </c>
      <c r="J6" s="97">
        <v>0</v>
      </c>
      <c r="K6" s="97">
        <v>0</v>
      </c>
      <c r="L6" s="97">
        <v>0</v>
      </c>
      <c r="M6" s="79"/>
    </row>
    <row r="7" spans="1:13" x14ac:dyDescent="0.25">
      <c r="A7" s="80" t="s">
        <v>132</v>
      </c>
      <c r="B7" s="142">
        <v>2</v>
      </c>
      <c r="C7" s="80">
        <v>170</v>
      </c>
      <c r="D7" s="79">
        <v>136</v>
      </c>
      <c r="E7" s="79">
        <v>68</v>
      </c>
      <c r="F7" s="79">
        <v>136</v>
      </c>
      <c r="G7" s="79">
        <v>68</v>
      </c>
      <c r="H7" s="79"/>
      <c r="I7" s="79">
        <v>34</v>
      </c>
      <c r="J7" s="79">
        <v>34</v>
      </c>
      <c r="K7" s="79">
        <v>34</v>
      </c>
      <c r="L7" s="79">
        <v>68</v>
      </c>
      <c r="M7" s="83">
        <f>SUM(C7:L7)</f>
        <v>748</v>
      </c>
    </row>
    <row r="8" spans="1:13" x14ac:dyDescent="0.25">
      <c r="A8" s="80" t="s">
        <v>133</v>
      </c>
      <c r="B8" s="142"/>
      <c r="C8" s="80">
        <v>4</v>
      </c>
      <c r="D8" s="79">
        <v>3</v>
      </c>
      <c r="E8" s="79">
        <v>1</v>
      </c>
      <c r="F8" s="79">
        <v>4</v>
      </c>
      <c r="G8" s="79"/>
      <c r="H8" s="79"/>
      <c r="I8" s="79"/>
      <c r="J8" s="79"/>
      <c r="K8" s="79"/>
      <c r="L8" s="79"/>
      <c r="M8" s="83">
        <f t="shared" ref="M8:M10" si="1">SUM(C8:L8)</f>
        <v>12</v>
      </c>
    </row>
    <row r="9" spans="1:13" x14ac:dyDescent="0.25">
      <c r="A9" s="80" t="s">
        <v>137</v>
      </c>
      <c r="B9" s="142"/>
      <c r="C9" s="79">
        <v>6</v>
      </c>
      <c r="D9" s="79">
        <v>5</v>
      </c>
      <c r="E9" s="79">
        <v>3</v>
      </c>
      <c r="F9" s="79">
        <v>4</v>
      </c>
      <c r="G9" s="79"/>
      <c r="H9" s="79"/>
      <c r="I9" s="79"/>
      <c r="J9" s="79"/>
      <c r="K9" s="79"/>
      <c r="L9" s="79"/>
      <c r="M9" s="83">
        <f t="shared" si="1"/>
        <v>18</v>
      </c>
    </row>
    <row r="10" spans="1:13" x14ac:dyDescent="0.25">
      <c r="A10" s="80" t="s">
        <v>134</v>
      </c>
      <c r="B10" s="142"/>
      <c r="C10" s="80">
        <f>C8+C9</f>
        <v>10</v>
      </c>
      <c r="D10" s="80">
        <f t="shared" ref="D10:L10" si="2">D8+D9</f>
        <v>8</v>
      </c>
      <c r="E10" s="80">
        <f t="shared" si="2"/>
        <v>4</v>
      </c>
      <c r="F10" s="80">
        <f t="shared" si="2"/>
        <v>8</v>
      </c>
      <c r="G10" s="80">
        <f t="shared" si="2"/>
        <v>0</v>
      </c>
      <c r="H10" s="80"/>
      <c r="I10" s="80">
        <f t="shared" si="2"/>
        <v>0</v>
      </c>
      <c r="J10" s="80">
        <f t="shared" si="2"/>
        <v>0</v>
      </c>
      <c r="K10" s="80">
        <f t="shared" si="2"/>
        <v>0</v>
      </c>
      <c r="L10" s="80">
        <f t="shared" si="2"/>
        <v>0</v>
      </c>
      <c r="M10" s="83">
        <f t="shared" si="1"/>
        <v>30</v>
      </c>
    </row>
    <row r="11" spans="1:13" ht="55.2" x14ac:dyDescent="0.25">
      <c r="A11" s="81" t="s">
        <v>135</v>
      </c>
      <c r="B11" s="142"/>
      <c r="C11" s="95">
        <f>C10/C7*100</f>
        <v>5.8823529411764701</v>
      </c>
      <c r="D11" s="95">
        <f t="shared" ref="D11:L11" si="3">D10/D7*100</f>
        <v>5.8823529411764701</v>
      </c>
      <c r="E11" s="95">
        <f t="shared" si="3"/>
        <v>5.8823529411764701</v>
      </c>
      <c r="F11" s="95">
        <f t="shared" si="3"/>
        <v>5.8823529411764701</v>
      </c>
      <c r="G11" s="95">
        <f t="shared" si="3"/>
        <v>0</v>
      </c>
      <c r="H11" s="95"/>
      <c r="I11" s="95">
        <f t="shared" si="3"/>
        <v>0</v>
      </c>
      <c r="J11" s="95">
        <f t="shared" si="3"/>
        <v>0</v>
      </c>
      <c r="K11" s="95">
        <f t="shared" si="3"/>
        <v>0</v>
      </c>
      <c r="L11" s="95">
        <f t="shared" si="3"/>
        <v>0</v>
      </c>
      <c r="M11" s="84"/>
    </row>
    <row r="12" spans="1:13" x14ac:dyDescent="0.25">
      <c r="A12" s="80" t="s">
        <v>132</v>
      </c>
      <c r="B12" s="142">
        <v>3</v>
      </c>
      <c r="C12" s="79">
        <v>170</v>
      </c>
      <c r="D12" s="79">
        <v>136</v>
      </c>
      <c r="E12" s="79">
        <v>68</v>
      </c>
      <c r="F12" s="79">
        <v>136</v>
      </c>
      <c r="G12" s="79">
        <v>68</v>
      </c>
      <c r="H12" s="79"/>
      <c r="I12" s="79">
        <v>34</v>
      </c>
      <c r="J12" s="79">
        <v>34</v>
      </c>
      <c r="K12" s="79">
        <v>34</v>
      </c>
      <c r="L12" s="79">
        <v>68</v>
      </c>
      <c r="M12" s="83">
        <f>SUM(C12:L12)</f>
        <v>748</v>
      </c>
    </row>
    <row r="13" spans="1:13" x14ac:dyDescent="0.25">
      <c r="A13" s="80" t="s">
        <v>133</v>
      </c>
      <c r="B13" s="142"/>
      <c r="C13" s="79">
        <v>6</v>
      </c>
      <c r="D13" s="79">
        <v>4</v>
      </c>
      <c r="E13" s="79">
        <v>1</v>
      </c>
      <c r="F13" s="79">
        <v>5</v>
      </c>
      <c r="G13" s="79">
        <v>2</v>
      </c>
      <c r="H13" s="79"/>
      <c r="I13" s="79"/>
      <c r="J13" s="79"/>
      <c r="K13" s="79"/>
      <c r="L13" s="79"/>
      <c r="M13" s="83">
        <f t="shared" ref="M13:M15" si="4">SUM(C13:L13)</f>
        <v>18</v>
      </c>
    </row>
    <row r="14" spans="1:13" x14ac:dyDescent="0.25">
      <c r="A14" s="80" t="s">
        <v>137</v>
      </c>
      <c r="B14" s="142"/>
      <c r="C14" s="79">
        <v>5</v>
      </c>
      <c r="D14" s="79">
        <v>3</v>
      </c>
      <c r="E14" s="79">
        <v>3</v>
      </c>
      <c r="F14" s="79">
        <v>5</v>
      </c>
      <c r="G14" s="79">
        <v>2</v>
      </c>
      <c r="H14" s="79"/>
      <c r="I14" s="79"/>
      <c r="J14" s="79"/>
      <c r="K14" s="79"/>
      <c r="L14" s="79"/>
      <c r="M14" s="83">
        <f t="shared" si="4"/>
        <v>18</v>
      </c>
    </row>
    <row r="15" spans="1:13" x14ac:dyDescent="0.25">
      <c r="A15" s="80" t="s">
        <v>134</v>
      </c>
      <c r="B15" s="142"/>
      <c r="C15" s="79">
        <f>C13+C14</f>
        <v>11</v>
      </c>
      <c r="D15" s="79">
        <f t="shared" ref="D15:L15" si="5">D13+D14</f>
        <v>7</v>
      </c>
      <c r="E15" s="79">
        <f t="shared" si="5"/>
        <v>4</v>
      </c>
      <c r="F15" s="79">
        <f t="shared" si="5"/>
        <v>10</v>
      </c>
      <c r="G15" s="79">
        <f t="shared" si="5"/>
        <v>4</v>
      </c>
      <c r="H15" s="79"/>
      <c r="I15" s="79">
        <f t="shared" si="5"/>
        <v>0</v>
      </c>
      <c r="J15" s="79">
        <f t="shared" si="5"/>
        <v>0</v>
      </c>
      <c r="K15" s="79">
        <f t="shared" si="5"/>
        <v>0</v>
      </c>
      <c r="L15" s="79">
        <f t="shared" si="5"/>
        <v>0</v>
      </c>
      <c r="M15" s="83">
        <f t="shared" si="4"/>
        <v>36</v>
      </c>
    </row>
    <row r="16" spans="1:13" ht="55.2" x14ac:dyDescent="0.25">
      <c r="A16" s="81" t="s">
        <v>135</v>
      </c>
      <c r="B16" s="142"/>
      <c r="C16" s="95">
        <f>C15/C12*100</f>
        <v>6.4705882352941186</v>
      </c>
      <c r="D16" s="95">
        <f t="shared" ref="D16:L16" si="6">D15/D12*100</f>
        <v>5.1470588235294112</v>
      </c>
      <c r="E16" s="95">
        <f t="shared" si="6"/>
        <v>5.8823529411764701</v>
      </c>
      <c r="F16" s="95">
        <f t="shared" si="6"/>
        <v>7.3529411764705888</v>
      </c>
      <c r="G16" s="95">
        <f t="shared" si="6"/>
        <v>5.8823529411764701</v>
      </c>
      <c r="H16" s="95"/>
      <c r="I16" s="95">
        <f t="shared" si="6"/>
        <v>0</v>
      </c>
      <c r="J16" s="95">
        <f t="shared" si="6"/>
        <v>0</v>
      </c>
      <c r="K16" s="95">
        <f t="shared" si="6"/>
        <v>0</v>
      </c>
      <c r="L16" s="95">
        <f t="shared" si="6"/>
        <v>0</v>
      </c>
      <c r="M16" s="79"/>
    </row>
    <row r="17" spans="1:13" x14ac:dyDescent="0.25">
      <c r="A17" s="80" t="s">
        <v>132</v>
      </c>
      <c r="B17" s="142">
        <v>4</v>
      </c>
      <c r="C17" s="79">
        <v>170</v>
      </c>
      <c r="D17" s="79">
        <v>136</v>
      </c>
      <c r="E17" s="79">
        <v>68</v>
      </c>
      <c r="F17" s="79">
        <v>136</v>
      </c>
      <c r="G17" s="79">
        <v>68</v>
      </c>
      <c r="H17" s="79">
        <v>34</v>
      </c>
      <c r="I17" s="79">
        <v>34</v>
      </c>
      <c r="J17" s="79">
        <v>34</v>
      </c>
      <c r="K17" s="79">
        <v>34</v>
      </c>
      <c r="L17" s="79">
        <v>68</v>
      </c>
      <c r="M17" s="83">
        <f>SUM(C17:L17)</f>
        <v>782</v>
      </c>
    </row>
    <row r="18" spans="1:13" x14ac:dyDescent="0.25">
      <c r="A18" s="80" t="s">
        <v>133</v>
      </c>
      <c r="B18" s="142"/>
      <c r="C18" s="79">
        <v>3</v>
      </c>
      <c r="D18" s="79">
        <v>3</v>
      </c>
      <c r="E18" s="79">
        <v>2</v>
      </c>
      <c r="F18" s="79">
        <v>4</v>
      </c>
      <c r="G18" s="79">
        <v>1</v>
      </c>
      <c r="H18" s="79"/>
      <c r="I18" s="79"/>
      <c r="J18" s="79"/>
      <c r="K18" s="79"/>
      <c r="L18" s="79"/>
      <c r="M18" s="83">
        <f t="shared" ref="M18:M20" si="7">SUM(C18:L18)</f>
        <v>13</v>
      </c>
    </row>
    <row r="19" spans="1:13" x14ac:dyDescent="0.25">
      <c r="A19" s="80" t="s">
        <v>137</v>
      </c>
      <c r="B19" s="142"/>
      <c r="C19" s="79">
        <v>5</v>
      </c>
      <c r="D19" s="79">
        <v>5</v>
      </c>
      <c r="E19" s="79">
        <v>2</v>
      </c>
      <c r="F19" s="79">
        <v>4</v>
      </c>
      <c r="G19" s="79">
        <v>2</v>
      </c>
      <c r="H19" s="79"/>
      <c r="I19" s="79"/>
      <c r="J19" s="79"/>
      <c r="K19" s="79"/>
      <c r="L19" s="79"/>
      <c r="M19" s="83">
        <f t="shared" si="7"/>
        <v>18</v>
      </c>
    </row>
    <row r="20" spans="1:13" x14ac:dyDescent="0.25">
      <c r="A20" s="80" t="s">
        <v>134</v>
      </c>
      <c r="B20" s="142"/>
      <c r="C20" s="79">
        <f>C18+C19</f>
        <v>8</v>
      </c>
      <c r="D20" s="79">
        <f t="shared" ref="D20:L20" si="8">D18+D19</f>
        <v>8</v>
      </c>
      <c r="E20" s="79">
        <f t="shared" si="8"/>
        <v>4</v>
      </c>
      <c r="F20" s="79">
        <f t="shared" si="8"/>
        <v>8</v>
      </c>
      <c r="G20" s="79">
        <f t="shared" si="8"/>
        <v>3</v>
      </c>
      <c r="H20" s="79">
        <f t="shared" si="8"/>
        <v>0</v>
      </c>
      <c r="I20" s="79">
        <f t="shared" si="8"/>
        <v>0</v>
      </c>
      <c r="J20" s="79">
        <f t="shared" si="8"/>
        <v>0</v>
      </c>
      <c r="K20" s="79">
        <f t="shared" si="8"/>
        <v>0</v>
      </c>
      <c r="L20" s="79">
        <f t="shared" si="8"/>
        <v>0</v>
      </c>
      <c r="M20" s="83">
        <f t="shared" si="7"/>
        <v>31</v>
      </c>
    </row>
    <row r="21" spans="1:13" ht="55.2" x14ac:dyDescent="0.25">
      <c r="A21" s="81" t="s">
        <v>135</v>
      </c>
      <c r="B21" s="142"/>
      <c r="C21" s="95">
        <f>C20/C17*100</f>
        <v>4.7058823529411766</v>
      </c>
      <c r="D21" s="95">
        <f t="shared" ref="D21:L21" si="9">D20/D17*100</f>
        <v>5.8823529411764701</v>
      </c>
      <c r="E21" s="95">
        <f t="shared" si="9"/>
        <v>5.8823529411764701</v>
      </c>
      <c r="F21" s="95">
        <f t="shared" si="9"/>
        <v>5.8823529411764701</v>
      </c>
      <c r="G21" s="95">
        <f t="shared" si="9"/>
        <v>4.4117647058823533</v>
      </c>
      <c r="H21" s="95">
        <f t="shared" si="9"/>
        <v>0</v>
      </c>
      <c r="I21" s="95">
        <f t="shared" si="9"/>
        <v>0</v>
      </c>
      <c r="J21" s="95">
        <f t="shared" si="9"/>
        <v>0</v>
      </c>
      <c r="K21" s="95">
        <f t="shared" si="9"/>
        <v>0</v>
      </c>
      <c r="L21" s="95">
        <f t="shared" si="9"/>
        <v>0</v>
      </c>
      <c r="M21" s="79"/>
    </row>
  </sheetData>
  <mergeCells count="4">
    <mergeCell ref="B2:B6"/>
    <mergeCell ref="B7:B11"/>
    <mergeCell ref="B12:B16"/>
    <mergeCell ref="B17:B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zoomScale="80" zoomScaleNormal="80" workbookViewId="0">
      <selection activeCell="H16" sqref="H16"/>
    </sheetView>
  </sheetViews>
  <sheetFormatPr defaultColWidth="9.109375" defaultRowHeight="14.4" x14ac:dyDescent="0.3"/>
  <cols>
    <col min="1" max="1" width="18.6640625" style="28" customWidth="1"/>
    <col min="2" max="16" width="9.109375" style="28"/>
    <col min="17" max="17" width="10.5546875" style="28" customWidth="1"/>
    <col min="18" max="22" width="9.109375" style="28"/>
    <col min="23" max="23" width="8.88671875" customWidth="1"/>
    <col min="24" max="16384" width="9.109375" style="28"/>
  </cols>
  <sheetData>
    <row r="1" spans="1:24" ht="13.8" x14ac:dyDescent="0.25">
      <c r="A1" s="79"/>
      <c r="B1" s="83" t="s">
        <v>70</v>
      </c>
      <c r="C1" s="81" t="s">
        <v>27</v>
      </c>
      <c r="D1" s="81" t="s">
        <v>28</v>
      </c>
      <c r="E1" s="81" t="s">
        <v>29</v>
      </c>
      <c r="F1" s="81" t="s">
        <v>30</v>
      </c>
      <c r="G1" s="81" t="s">
        <v>37</v>
      </c>
      <c r="H1" s="83" t="s">
        <v>42</v>
      </c>
      <c r="I1" s="83" t="s">
        <v>103</v>
      </c>
      <c r="J1" s="81" t="s">
        <v>38</v>
      </c>
      <c r="K1" s="81" t="s">
        <v>35</v>
      </c>
      <c r="L1" s="81" t="s">
        <v>36</v>
      </c>
      <c r="M1" s="81" t="s">
        <v>41</v>
      </c>
      <c r="N1" s="81" t="s">
        <v>39</v>
      </c>
      <c r="O1" s="83" t="s">
        <v>40</v>
      </c>
      <c r="P1" s="83" t="s">
        <v>44</v>
      </c>
      <c r="Q1" s="81" t="s">
        <v>43</v>
      </c>
      <c r="R1" s="81" t="s">
        <v>33</v>
      </c>
      <c r="S1" s="81" t="s">
        <v>32</v>
      </c>
      <c r="T1" s="81" t="s">
        <v>110</v>
      </c>
      <c r="U1" s="81" t="s">
        <v>112</v>
      </c>
      <c r="V1" s="81" t="s">
        <v>34</v>
      </c>
      <c r="W1" s="104" t="s">
        <v>148</v>
      </c>
      <c r="X1" s="93" t="s">
        <v>139</v>
      </c>
    </row>
    <row r="2" spans="1:24" x14ac:dyDescent="0.3">
      <c r="A2" s="80" t="s">
        <v>132</v>
      </c>
      <c r="B2" s="142">
        <v>5</v>
      </c>
      <c r="C2" s="79">
        <v>170</v>
      </c>
      <c r="D2" s="79">
        <v>102</v>
      </c>
      <c r="E2" s="79">
        <v>102</v>
      </c>
      <c r="F2" s="79">
        <v>170</v>
      </c>
      <c r="G2" s="79"/>
      <c r="H2" s="79"/>
      <c r="I2" s="79"/>
      <c r="J2" s="79"/>
      <c r="K2" s="79">
        <v>68</v>
      </c>
      <c r="L2" s="79"/>
      <c r="M2" s="79">
        <v>34</v>
      </c>
      <c r="N2" s="79"/>
      <c r="O2" s="79"/>
      <c r="P2" s="78">
        <v>34</v>
      </c>
      <c r="Q2" s="79">
        <v>34</v>
      </c>
      <c r="R2" s="79">
        <v>34</v>
      </c>
      <c r="S2" s="79">
        <v>34</v>
      </c>
      <c r="T2" s="79"/>
      <c r="U2" s="79">
        <v>68</v>
      </c>
      <c r="V2" s="79">
        <v>68</v>
      </c>
      <c r="W2" s="55"/>
      <c r="X2" s="103">
        <f>SUM(C2:W2)</f>
        <v>918</v>
      </c>
    </row>
    <row r="3" spans="1:24" x14ac:dyDescent="0.3">
      <c r="A3" s="80" t="s">
        <v>133</v>
      </c>
      <c r="B3" s="142"/>
      <c r="C3" s="79">
        <v>3</v>
      </c>
      <c r="D3" s="79"/>
      <c r="E3" s="79">
        <v>5</v>
      </c>
      <c r="F3" s="79">
        <v>3</v>
      </c>
      <c r="G3" s="79"/>
      <c r="H3" s="79"/>
      <c r="I3" s="79"/>
      <c r="J3" s="79"/>
      <c r="K3" s="79"/>
      <c r="L3" s="79"/>
      <c r="M3" s="79">
        <v>0</v>
      </c>
      <c r="N3" s="79"/>
      <c r="O3" s="79"/>
      <c r="P3" s="78">
        <v>1</v>
      </c>
      <c r="Q3" s="79"/>
      <c r="R3" s="79"/>
      <c r="S3" s="79"/>
      <c r="T3" s="79"/>
      <c r="U3" s="79"/>
      <c r="V3" s="79"/>
      <c r="W3" s="55"/>
      <c r="X3" s="103">
        <f t="shared" ref="X3:X5" si="0">SUM(C3:W3)</f>
        <v>12</v>
      </c>
    </row>
    <row r="4" spans="1:24" x14ac:dyDescent="0.3">
      <c r="A4" s="80" t="s">
        <v>137</v>
      </c>
      <c r="B4" s="142"/>
      <c r="C4" s="79">
        <v>5</v>
      </c>
      <c r="D4" s="79">
        <v>2</v>
      </c>
      <c r="E4" s="79">
        <v>5</v>
      </c>
      <c r="F4" s="79">
        <v>7</v>
      </c>
      <c r="G4" s="79"/>
      <c r="H4" s="79"/>
      <c r="I4" s="79"/>
      <c r="J4" s="79"/>
      <c r="K4" s="79"/>
      <c r="L4" s="79"/>
      <c r="M4" s="79">
        <v>3</v>
      </c>
      <c r="N4" s="79"/>
      <c r="O4" s="79"/>
      <c r="P4" s="78">
        <v>2</v>
      </c>
      <c r="Q4" s="79"/>
      <c r="R4" s="79"/>
      <c r="S4" s="79"/>
      <c r="T4" s="79"/>
      <c r="U4" s="79"/>
      <c r="V4" s="79"/>
      <c r="W4" s="55"/>
      <c r="X4" s="103">
        <f t="shared" si="0"/>
        <v>24</v>
      </c>
    </row>
    <row r="5" spans="1:24" x14ac:dyDescent="0.3">
      <c r="A5" s="80" t="s">
        <v>134</v>
      </c>
      <c r="B5" s="142"/>
      <c r="C5" s="79">
        <f>C3+C4</f>
        <v>8</v>
      </c>
      <c r="D5" s="79">
        <f t="shared" ref="D5:U5" si="1">D3+D4</f>
        <v>2</v>
      </c>
      <c r="E5" s="79">
        <f t="shared" si="1"/>
        <v>10</v>
      </c>
      <c r="F5" s="79">
        <f t="shared" si="1"/>
        <v>10</v>
      </c>
      <c r="G5" s="79"/>
      <c r="H5" s="79"/>
      <c r="I5" s="79"/>
      <c r="J5" s="79"/>
      <c r="K5" s="79">
        <f t="shared" si="1"/>
        <v>0</v>
      </c>
      <c r="L5" s="79"/>
      <c r="M5" s="79">
        <f t="shared" si="1"/>
        <v>3</v>
      </c>
      <c r="N5" s="79"/>
      <c r="O5" s="79"/>
      <c r="P5" s="79">
        <f t="shared" si="1"/>
        <v>3</v>
      </c>
      <c r="Q5" s="79">
        <f t="shared" si="1"/>
        <v>0</v>
      </c>
      <c r="R5" s="79">
        <f t="shared" si="1"/>
        <v>0</v>
      </c>
      <c r="S5" s="79">
        <f t="shared" si="1"/>
        <v>0</v>
      </c>
      <c r="T5" s="79"/>
      <c r="U5" s="79">
        <f t="shared" si="1"/>
        <v>0</v>
      </c>
      <c r="V5" s="79">
        <f>V3+V4</f>
        <v>0</v>
      </c>
      <c r="W5" s="55"/>
      <c r="X5" s="103">
        <f t="shared" si="0"/>
        <v>36</v>
      </c>
    </row>
    <row r="6" spans="1:24" ht="55.2" x14ac:dyDescent="0.3">
      <c r="A6" s="81" t="s">
        <v>135</v>
      </c>
      <c r="B6" s="142"/>
      <c r="C6" s="95">
        <f>C5/C2*100</f>
        <v>4.7058823529411766</v>
      </c>
      <c r="D6" s="95">
        <f t="shared" ref="D6:U6" si="2">D5/D2*100</f>
        <v>1.9607843137254901</v>
      </c>
      <c r="E6" s="95">
        <f t="shared" si="2"/>
        <v>9.8039215686274517</v>
      </c>
      <c r="F6" s="95">
        <f t="shared" si="2"/>
        <v>5.8823529411764701</v>
      </c>
      <c r="G6" s="95"/>
      <c r="H6" s="95"/>
      <c r="I6" s="95"/>
      <c r="J6" s="95"/>
      <c r="K6" s="95">
        <f t="shared" si="2"/>
        <v>0</v>
      </c>
      <c r="L6" s="95"/>
      <c r="M6" s="95">
        <f t="shared" si="2"/>
        <v>8.8235294117647065</v>
      </c>
      <c r="N6" s="95"/>
      <c r="O6" s="95"/>
      <c r="P6" s="95">
        <f t="shared" si="2"/>
        <v>8.8235294117647065</v>
      </c>
      <c r="Q6" s="95">
        <f t="shared" si="2"/>
        <v>0</v>
      </c>
      <c r="R6" s="95">
        <f t="shared" si="2"/>
        <v>0</v>
      </c>
      <c r="S6" s="95">
        <f t="shared" si="2"/>
        <v>0</v>
      </c>
      <c r="T6" s="95"/>
      <c r="U6" s="95">
        <f t="shared" si="2"/>
        <v>0</v>
      </c>
      <c r="V6" s="95">
        <f>V5/V2*100</f>
        <v>0</v>
      </c>
      <c r="W6" s="55"/>
      <c r="X6" s="103"/>
    </row>
    <row r="7" spans="1:24" x14ac:dyDescent="0.3">
      <c r="A7" s="80" t="s">
        <v>132</v>
      </c>
      <c r="B7" s="142">
        <v>6</v>
      </c>
      <c r="C7" s="80">
        <v>204</v>
      </c>
      <c r="D7" s="79">
        <v>102</v>
      </c>
      <c r="E7" s="79">
        <v>102</v>
      </c>
      <c r="F7" s="79">
        <v>170</v>
      </c>
      <c r="G7" s="79"/>
      <c r="H7" s="79"/>
      <c r="I7" s="79"/>
      <c r="J7" s="79"/>
      <c r="K7" s="79">
        <v>68</v>
      </c>
      <c r="L7" s="79">
        <v>34</v>
      </c>
      <c r="M7" s="79">
        <v>34</v>
      </c>
      <c r="N7" s="79"/>
      <c r="O7" s="79"/>
      <c r="P7" s="79">
        <v>34</v>
      </c>
      <c r="Q7" s="79">
        <v>34</v>
      </c>
      <c r="R7" s="79">
        <v>34</v>
      </c>
      <c r="S7" s="79">
        <v>34</v>
      </c>
      <c r="T7" s="79"/>
      <c r="U7" s="79">
        <v>68</v>
      </c>
      <c r="V7" s="79">
        <v>68</v>
      </c>
      <c r="W7" s="55"/>
      <c r="X7" s="103">
        <f>SUM(C7:W7)</f>
        <v>986</v>
      </c>
    </row>
    <row r="8" spans="1:24" x14ac:dyDescent="0.3">
      <c r="A8" s="80" t="s">
        <v>133</v>
      </c>
      <c r="B8" s="142"/>
      <c r="C8" s="80">
        <v>4</v>
      </c>
      <c r="D8" s="79"/>
      <c r="E8" s="79">
        <v>4</v>
      </c>
      <c r="F8" s="79">
        <v>5</v>
      </c>
      <c r="G8" s="79"/>
      <c r="H8" s="79"/>
      <c r="I8" s="79"/>
      <c r="J8" s="79"/>
      <c r="K8" s="79"/>
      <c r="L8" s="79">
        <v>1</v>
      </c>
      <c r="M8" s="79"/>
      <c r="N8" s="79"/>
      <c r="O8" s="79"/>
      <c r="P8" s="78">
        <v>1</v>
      </c>
      <c r="Q8" s="79"/>
      <c r="R8" s="79"/>
      <c r="S8" s="79"/>
      <c r="T8" s="79"/>
      <c r="U8" s="79"/>
      <c r="V8" s="79"/>
      <c r="W8" s="55"/>
      <c r="X8" s="103">
        <f t="shared" ref="X8:X10" si="3">SUM(C8:W8)</f>
        <v>15</v>
      </c>
    </row>
    <row r="9" spans="1:24" x14ac:dyDescent="0.3">
      <c r="A9" s="80" t="s">
        <v>137</v>
      </c>
      <c r="B9" s="142"/>
      <c r="C9" s="79">
        <v>6</v>
      </c>
      <c r="D9" s="79">
        <v>2</v>
      </c>
      <c r="E9" s="79">
        <v>5</v>
      </c>
      <c r="F9" s="79">
        <v>6</v>
      </c>
      <c r="G9" s="79"/>
      <c r="H9" s="79"/>
      <c r="I9" s="79"/>
      <c r="J9" s="79"/>
      <c r="K9" s="79"/>
      <c r="L9" s="79">
        <v>2</v>
      </c>
      <c r="M9" s="79">
        <v>2</v>
      </c>
      <c r="N9" s="79"/>
      <c r="O9" s="79"/>
      <c r="P9" s="79">
        <v>2</v>
      </c>
      <c r="Q9" s="79"/>
      <c r="R9" s="79"/>
      <c r="S9" s="79"/>
      <c r="T9" s="79"/>
      <c r="U9" s="79"/>
      <c r="V9" s="79"/>
      <c r="W9" s="55"/>
      <c r="X9" s="103">
        <f t="shared" si="3"/>
        <v>25</v>
      </c>
    </row>
    <row r="10" spans="1:24" x14ac:dyDescent="0.3">
      <c r="A10" s="80" t="s">
        <v>134</v>
      </c>
      <c r="B10" s="142"/>
      <c r="C10" s="80">
        <f>C8+C9</f>
        <v>10</v>
      </c>
      <c r="D10" s="80">
        <f t="shared" ref="D10:L10" si="4">D8+D9</f>
        <v>2</v>
      </c>
      <c r="E10" s="80">
        <f t="shared" si="4"/>
        <v>9</v>
      </c>
      <c r="F10" s="80">
        <f t="shared" si="4"/>
        <v>11</v>
      </c>
      <c r="G10" s="80"/>
      <c r="H10" s="80"/>
      <c r="I10" s="80"/>
      <c r="J10" s="80"/>
      <c r="K10" s="80">
        <f t="shared" si="4"/>
        <v>0</v>
      </c>
      <c r="L10" s="80">
        <f t="shared" si="4"/>
        <v>3</v>
      </c>
      <c r="M10" s="80">
        <f t="shared" ref="M10" si="5">M8+M9</f>
        <v>2</v>
      </c>
      <c r="N10" s="80"/>
      <c r="O10" s="80"/>
      <c r="P10" s="80">
        <f t="shared" ref="P10" si="6">P8+P9</f>
        <v>3</v>
      </c>
      <c r="Q10" s="80">
        <f t="shared" ref="Q10" si="7">Q8+Q9</f>
        <v>0</v>
      </c>
      <c r="R10" s="80">
        <f t="shared" ref="R10" si="8">R8+R9</f>
        <v>0</v>
      </c>
      <c r="S10" s="80">
        <f t="shared" ref="S10" si="9">S8+S9</f>
        <v>0</v>
      </c>
      <c r="T10" s="80"/>
      <c r="U10" s="80">
        <f t="shared" ref="U10" si="10">U8+U9</f>
        <v>0</v>
      </c>
      <c r="V10" s="80">
        <f t="shared" ref="V10" si="11">V8+V9</f>
        <v>0</v>
      </c>
      <c r="W10" s="55"/>
      <c r="X10" s="103">
        <f t="shared" si="3"/>
        <v>40</v>
      </c>
    </row>
    <row r="11" spans="1:24" ht="55.2" x14ac:dyDescent="0.3">
      <c r="A11" s="81" t="s">
        <v>135</v>
      </c>
      <c r="B11" s="142"/>
      <c r="C11" s="95">
        <f>C10/C7*100</f>
        <v>4.9019607843137258</v>
      </c>
      <c r="D11" s="95">
        <f t="shared" ref="D11:L11" si="12">D10/D7*100</f>
        <v>1.9607843137254901</v>
      </c>
      <c r="E11" s="95">
        <f t="shared" si="12"/>
        <v>8.8235294117647065</v>
      </c>
      <c r="F11" s="95">
        <f t="shared" si="12"/>
        <v>6.4705882352941186</v>
      </c>
      <c r="G11" s="95"/>
      <c r="H11" s="95"/>
      <c r="I11" s="95"/>
      <c r="J11" s="95"/>
      <c r="K11" s="95">
        <f t="shared" si="12"/>
        <v>0</v>
      </c>
      <c r="L11" s="95">
        <f t="shared" si="12"/>
        <v>8.8235294117647065</v>
      </c>
      <c r="M11" s="95">
        <f t="shared" ref="M11" si="13">M10/M7*100</f>
        <v>5.8823529411764701</v>
      </c>
      <c r="N11" s="95"/>
      <c r="O11" s="95"/>
      <c r="P11" s="95">
        <f t="shared" ref="P11" si="14">P10/P7*100</f>
        <v>8.8235294117647065</v>
      </c>
      <c r="Q11" s="95">
        <f t="shared" ref="Q11" si="15">Q10/Q7*100</f>
        <v>0</v>
      </c>
      <c r="R11" s="95">
        <f t="shared" ref="R11" si="16">R10/R7*100</f>
        <v>0</v>
      </c>
      <c r="S11" s="95">
        <f t="shared" ref="S11" si="17">S10/S7*100</f>
        <v>0</v>
      </c>
      <c r="T11" s="95"/>
      <c r="U11" s="95">
        <f t="shared" ref="U11" si="18">U10/U7*100</f>
        <v>0</v>
      </c>
      <c r="V11" s="95">
        <f t="shared" ref="V11" si="19">V10/V7*100</f>
        <v>0</v>
      </c>
      <c r="W11" s="55"/>
      <c r="X11" s="85"/>
    </row>
    <row r="12" spans="1:24" ht="13.8" x14ac:dyDescent="0.25">
      <c r="A12" s="80" t="s">
        <v>132</v>
      </c>
      <c r="B12" s="142">
        <v>7</v>
      </c>
      <c r="C12" s="79">
        <v>136</v>
      </c>
      <c r="D12" s="79">
        <v>68</v>
      </c>
      <c r="E12" s="79">
        <v>102</v>
      </c>
      <c r="F12" s="79"/>
      <c r="G12" s="79">
        <v>102</v>
      </c>
      <c r="H12" s="79">
        <v>68</v>
      </c>
      <c r="I12" s="79">
        <v>34</v>
      </c>
      <c r="J12" s="79">
        <v>34</v>
      </c>
      <c r="K12" s="79">
        <v>68</v>
      </c>
      <c r="L12" s="79">
        <v>34</v>
      </c>
      <c r="M12" s="79">
        <v>68</v>
      </c>
      <c r="N12" s="79">
        <v>68</v>
      </c>
      <c r="O12" s="79"/>
      <c r="P12" s="79">
        <v>34</v>
      </c>
      <c r="Q12" s="79"/>
      <c r="R12" s="79">
        <v>34</v>
      </c>
      <c r="S12" s="79">
        <v>34</v>
      </c>
      <c r="T12" s="79"/>
      <c r="U12" s="79">
        <v>68</v>
      </c>
      <c r="V12" s="79">
        <v>68</v>
      </c>
      <c r="W12" s="82">
        <v>34</v>
      </c>
      <c r="X12" s="103">
        <f>SUM(C12:W12)</f>
        <v>1054</v>
      </c>
    </row>
    <row r="13" spans="1:24" x14ac:dyDescent="0.25">
      <c r="A13" s="80" t="s">
        <v>133</v>
      </c>
      <c r="B13" s="142"/>
      <c r="C13" s="79">
        <v>5</v>
      </c>
      <c r="D13" s="79"/>
      <c r="E13" s="79">
        <v>4</v>
      </c>
      <c r="F13" s="79"/>
      <c r="G13" s="79">
        <v>4</v>
      </c>
      <c r="H13" s="79">
        <v>2</v>
      </c>
      <c r="I13" s="79">
        <v>1</v>
      </c>
      <c r="J13" s="79"/>
      <c r="K13" s="79"/>
      <c r="L13" s="79">
        <v>1</v>
      </c>
      <c r="M13" s="79"/>
      <c r="N13" s="79">
        <v>1</v>
      </c>
      <c r="O13" s="79"/>
      <c r="P13" s="78">
        <v>1</v>
      </c>
      <c r="Q13" s="79"/>
      <c r="R13" s="79"/>
      <c r="S13" s="79"/>
      <c r="T13" s="79"/>
      <c r="U13" s="79"/>
      <c r="V13" s="79"/>
      <c r="W13" s="82">
        <v>1</v>
      </c>
      <c r="X13" s="103">
        <f t="shared" ref="X13:X15" si="20">SUM(C13:W13)</f>
        <v>20</v>
      </c>
    </row>
    <row r="14" spans="1:24" ht="13.8" x14ac:dyDescent="0.25">
      <c r="A14" s="80" t="s">
        <v>137</v>
      </c>
      <c r="B14" s="142"/>
      <c r="C14" s="79">
        <v>2</v>
      </c>
      <c r="D14" s="79">
        <v>2</v>
      </c>
      <c r="E14" s="79">
        <v>5</v>
      </c>
      <c r="F14" s="79">
        <v>1</v>
      </c>
      <c r="G14" s="79">
        <v>5</v>
      </c>
      <c r="H14" s="79">
        <v>2</v>
      </c>
      <c r="I14" s="79">
        <v>2</v>
      </c>
      <c r="J14" s="79"/>
      <c r="K14" s="79"/>
      <c r="L14" s="79">
        <v>2</v>
      </c>
      <c r="M14" s="79">
        <v>2</v>
      </c>
      <c r="N14" s="79">
        <v>2</v>
      </c>
      <c r="O14" s="79"/>
      <c r="P14" s="79">
        <v>2</v>
      </c>
      <c r="Q14" s="79"/>
      <c r="R14" s="79"/>
      <c r="S14" s="79"/>
      <c r="T14" s="79"/>
      <c r="U14" s="79"/>
      <c r="V14" s="79"/>
      <c r="W14" s="82">
        <v>1</v>
      </c>
      <c r="X14" s="103">
        <f t="shared" si="20"/>
        <v>28</v>
      </c>
    </row>
    <row r="15" spans="1:24" ht="13.8" x14ac:dyDescent="0.25">
      <c r="A15" s="80" t="s">
        <v>134</v>
      </c>
      <c r="B15" s="142"/>
      <c r="C15" s="79">
        <v>8</v>
      </c>
      <c r="D15" s="79">
        <f t="shared" ref="D15:F15" si="21">D13+D14</f>
        <v>2</v>
      </c>
      <c r="E15" s="79">
        <f t="shared" si="21"/>
        <v>9</v>
      </c>
      <c r="F15" s="124">
        <f t="shared" si="21"/>
        <v>1</v>
      </c>
      <c r="G15" s="79">
        <f>G13+G14</f>
        <v>9</v>
      </c>
      <c r="H15" s="79">
        <f t="shared" ref="H15:U15" si="22">H13+H14</f>
        <v>4</v>
      </c>
      <c r="I15" s="79">
        <f t="shared" si="22"/>
        <v>3</v>
      </c>
      <c r="J15" s="79">
        <f t="shared" si="22"/>
        <v>0</v>
      </c>
      <c r="K15" s="79">
        <f t="shared" si="22"/>
        <v>0</v>
      </c>
      <c r="L15" s="79">
        <f t="shared" si="22"/>
        <v>3</v>
      </c>
      <c r="M15" s="79">
        <f t="shared" si="22"/>
        <v>2</v>
      </c>
      <c r="N15" s="79">
        <f t="shared" si="22"/>
        <v>3</v>
      </c>
      <c r="O15" s="79"/>
      <c r="P15" s="79">
        <f t="shared" si="22"/>
        <v>3</v>
      </c>
      <c r="Q15" s="79"/>
      <c r="R15" s="79">
        <f t="shared" si="22"/>
        <v>0</v>
      </c>
      <c r="S15" s="79">
        <f t="shared" si="22"/>
        <v>0</v>
      </c>
      <c r="T15" s="79"/>
      <c r="U15" s="79">
        <f t="shared" si="22"/>
        <v>0</v>
      </c>
      <c r="V15" s="79">
        <f>V13+V14</f>
        <v>0</v>
      </c>
      <c r="W15" s="82">
        <f>W13+W14</f>
        <v>2</v>
      </c>
      <c r="X15" s="103">
        <f t="shared" si="20"/>
        <v>49</v>
      </c>
    </row>
    <row r="16" spans="1:24" ht="55.2" x14ac:dyDescent="0.3">
      <c r="A16" s="81" t="s">
        <v>135</v>
      </c>
      <c r="B16" s="142"/>
      <c r="C16" s="95">
        <f>C15/C12*100</f>
        <v>5.8823529411764701</v>
      </c>
      <c r="D16" s="95">
        <f t="shared" ref="D16:L16" si="23">D15/D12*100</f>
        <v>2.9411764705882351</v>
      </c>
      <c r="E16" s="95">
        <f t="shared" si="23"/>
        <v>8.8235294117647065</v>
      </c>
      <c r="F16" s="95"/>
      <c r="G16" s="95">
        <f t="shared" si="23"/>
        <v>8.8235294117647065</v>
      </c>
      <c r="H16" s="95">
        <f t="shared" si="23"/>
        <v>5.8823529411764701</v>
      </c>
      <c r="I16" s="95">
        <f t="shared" si="23"/>
        <v>8.8235294117647065</v>
      </c>
      <c r="J16" s="95">
        <f t="shared" si="23"/>
        <v>0</v>
      </c>
      <c r="K16" s="95">
        <f t="shared" si="23"/>
        <v>0</v>
      </c>
      <c r="L16" s="95">
        <f t="shared" si="23"/>
        <v>8.8235294117647065</v>
      </c>
      <c r="M16" s="95">
        <f t="shared" ref="M16" si="24">M15/M12*100</f>
        <v>2.9411764705882351</v>
      </c>
      <c r="N16" s="95">
        <f t="shared" ref="N16" si="25">N15/N12*100</f>
        <v>4.4117647058823533</v>
      </c>
      <c r="O16" s="95"/>
      <c r="P16" s="95">
        <f t="shared" ref="P16" si="26">P15/P12*100</f>
        <v>8.8235294117647065</v>
      </c>
      <c r="Q16" s="95"/>
      <c r="R16" s="95">
        <f t="shared" ref="R16" si="27">R15/R12*100</f>
        <v>0</v>
      </c>
      <c r="S16" s="95">
        <f t="shared" ref="S16" si="28">S15/S12*100</f>
        <v>0</v>
      </c>
      <c r="T16" s="95"/>
      <c r="U16" s="95">
        <f t="shared" ref="U16" si="29">U15/U12*100</f>
        <v>0</v>
      </c>
      <c r="V16" s="95">
        <f t="shared" ref="V16" si="30">V15/V12*100</f>
        <v>0</v>
      </c>
      <c r="W16" s="55"/>
      <c r="X16" s="85"/>
    </row>
    <row r="17" spans="1:24" x14ac:dyDescent="0.3">
      <c r="A17" s="80" t="s">
        <v>132</v>
      </c>
      <c r="B17" s="142">
        <v>8</v>
      </c>
      <c r="C17" s="79">
        <v>102</v>
      </c>
      <c r="D17" s="79">
        <v>68</v>
      </c>
      <c r="E17" s="79">
        <v>102</v>
      </c>
      <c r="F17" s="79"/>
      <c r="G17" s="79">
        <v>102</v>
      </c>
      <c r="H17" s="79">
        <v>68</v>
      </c>
      <c r="I17" s="79">
        <v>34</v>
      </c>
      <c r="J17" s="79">
        <v>34</v>
      </c>
      <c r="K17" s="79">
        <v>68</v>
      </c>
      <c r="L17" s="79">
        <v>34</v>
      </c>
      <c r="M17" s="79">
        <v>68</v>
      </c>
      <c r="N17" s="79">
        <v>68</v>
      </c>
      <c r="O17" s="79">
        <v>68</v>
      </c>
      <c r="P17" s="79">
        <v>68</v>
      </c>
      <c r="Q17" s="79"/>
      <c r="R17" s="79"/>
      <c r="S17" s="79">
        <v>34</v>
      </c>
      <c r="T17" s="79">
        <v>34</v>
      </c>
      <c r="U17" s="79">
        <v>34</v>
      </c>
      <c r="V17" s="79">
        <v>68</v>
      </c>
      <c r="W17" s="55"/>
      <c r="X17" s="103">
        <f>SUM(C17:V17)</f>
        <v>1054</v>
      </c>
    </row>
    <row r="18" spans="1:24" x14ac:dyDescent="0.3">
      <c r="A18" s="80" t="s">
        <v>133</v>
      </c>
      <c r="B18" s="142"/>
      <c r="C18" s="79">
        <v>4</v>
      </c>
      <c r="D18" s="79"/>
      <c r="E18" s="79">
        <v>4</v>
      </c>
      <c r="F18" s="79"/>
      <c r="G18" s="79">
        <v>3</v>
      </c>
      <c r="H18" s="79">
        <v>2</v>
      </c>
      <c r="I18" s="79">
        <v>1</v>
      </c>
      <c r="J18" s="79"/>
      <c r="K18" s="79"/>
      <c r="L18" s="79">
        <v>1</v>
      </c>
      <c r="M18" s="79"/>
      <c r="N18" s="79">
        <v>1</v>
      </c>
      <c r="O18" s="79">
        <v>2</v>
      </c>
      <c r="P18" s="78">
        <v>1</v>
      </c>
      <c r="Q18" s="79"/>
      <c r="R18" s="79"/>
      <c r="S18" s="79"/>
      <c r="T18" s="79"/>
      <c r="U18" s="79"/>
      <c r="V18" s="79"/>
      <c r="W18" s="55"/>
      <c r="X18" s="103">
        <f>SUM(C18:V18)</f>
        <v>19</v>
      </c>
    </row>
    <row r="19" spans="1:24" x14ac:dyDescent="0.3">
      <c r="A19" s="80" t="s">
        <v>137</v>
      </c>
      <c r="B19" s="142"/>
      <c r="C19" s="79">
        <v>3</v>
      </c>
      <c r="D19" s="79">
        <v>2</v>
      </c>
      <c r="E19" s="79">
        <v>6</v>
      </c>
      <c r="F19" s="79">
        <v>1</v>
      </c>
      <c r="G19" s="79">
        <v>5</v>
      </c>
      <c r="H19" s="79">
        <v>3</v>
      </c>
      <c r="I19" s="79">
        <v>2</v>
      </c>
      <c r="J19" s="79"/>
      <c r="K19" s="79"/>
      <c r="L19" s="79">
        <v>2</v>
      </c>
      <c r="M19" s="79">
        <v>1</v>
      </c>
      <c r="N19" s="79">
        <v>2</v>
      </c>
      <c r="O19" s="79">
        <v>2</v>
      </c>
      <c r="P19" s="78">
        <v>3</v>
      </c>
      <c r="Q19" s="79"/>
      <c r="R19" s="79"/>
      <c r="S19" s="79"/>
      <c r="T19" s="79"/>
      <c r="U19" s="79"/>
      <c r="V19" s="79"/>
      <c r="W19" s="55"/>
      <c r="X19" s="103">
        <f>SUM(C19:V19)</f>
        <v>32</v>
      </c>
    </row>
    <row r="20" spans="1:24" x14ac:dyDescent="0.3">
      <c r="A20" s="80" t="s">
        <v>134</v>
      </c>
      <c r="B20" s="142"/>
      <c r="C20" s="79">
        <v>8</v>
      </c>
      <c r="D20" s="79">
        <f t="shared" ref="D20:L20" si="31">D18+D19</f>
        <v>2</v>
      </c>
      <c r="E20" s="79">
        <f t="shared" si="31"/>
        <v>10</v>
      </c>
      <c r="F20" s="124">
        <f t="shared" si="31"/>
        <v>1</v>
      </c>
      <c r="G20" s="79">
        <f t="shared" si="31"/>
        <v>8</v>
      </c>
      <c r="H20" s="79">
        <f t="shared" si="31"/>
        <v>5</v>
      </c>
      <c r="I20" s="79">
        <f t="shared" si="31"/>
        <v>3</v>
      </c>
      <c r="J20" s="79">
        <f t="shared" si="31"/>
        <v>0</v>
      </c>
      <c r="K20" s="79">
        <f t="shared" si="31"/>
        <v>0</v>
      </c>
      <c r="L20" s="79">
        <f t="shared" si="31"/>
        <v>3</v>
      </c>
      <c r="M20" s="79">
        <f t="shared" ref="M20" si="32">M18+M19</f>
        <v>1</v>
      </c>
      <c r="N20" s="79">
        <f t="shared" ref="N20" si="33">N18+N19</f>
        <v>3</v>
      </c>
      <c r="O20" s="79">
        <f t="shared" ref="O20" si="34">O18+O19</f>
        <v>4</v>
      </c>
      <c r="P20" s="79">
        <f t="shared" ref="P20" si="35">P18+P19</f>
        <v>4</v>
      </c>
      <c r="Q20" s="79"/>
      <c r="R20" s="79"/>
      <c r="S20" s="79">
        <f t="shared" ref="S20" si="36">S18+S19</f>
        <v>0</v>
      </c>
      <c r="T20" s="79">
        <f t="shared" ref="T20" si="37">T18+T19</f>
        <v>0</v>
      </c>
      <c r="U20" s="79">
        <f t="shared" ref="U20" si="38">U18+U19</f>
        <v>0</v>
      </c>
      <c r="V20" s="79">
        <f t="shared" ref="V20" si="39">V18+V19</f>
        <v>0</v>
      </c>
      <c r="W20" s="55"/>
      <c r="X20" s="103">
        <f>SUM(C20:V20)</f>
        <v>52</v>
      </c>
    </row>
    <row r="21" spans="1:24" ht="55.2" x14ac:dyDescent="0.3">
      <c r="A21" s="81" t="s">
        <v>135</v>
      </c>
      <c r="B21" s="142"/>
      <c r="C21" s="95">
        <f>C20/C17*100</f>
        <v>7.8431372549019605</v>
      </c>
      <c r="D21" s="95">
        <f t="shared" ref="D21:L21" si="40">D20/D17*100</f>
        <v>2.9411764705882351</v>
      </c>
      <c r="E21" s="95">
        <f t="shared" si="40"/>
        <v>9.8039215686274517</v>
      </c>
      <c r="F21" s="95"/>
      <c r="G21" s="95">
        <f t="shared" si="40"/>
        <v>7.8431372549019605</v>
      </c>
      <c r="H21" s="95">
        <f t="shared" si="40"/>
        <v>7.3529411764705888</v>
      </c>
      <c r="I21" s="95">
        <f t="shared" si="40"/>
        <v>8.8235294117647065</v>
      </c>
      <c r="J21" s="95">
        <f t="shared" si="40"/>
        <v>0</v>
      </c>
      <c r="K21" s="95">
        <f t="shared" si="40"/>
        <v>0</v>
      </c>
      <c r="L21" s="95">
        <f t="shared" si="40"/>
        <v>8.8235294117647065</v>
      </c>
      <c r="M21" s="95">
        <f t="shared" ref="M21" si="41">M20/M17*100</f>
        <v>1.4705882352941175</v>
      </c>
      <c r="N21" s="95">
        <f t="shared" ref="N21" si="42">N20/N17*100</f>
        <v>4.4117647058823533</v>
      </c>
      <c r="O21" s="95">
        <f t="shared" ref="O21" si="43">O20/O17*100</f>
        <v>5.8823529411764701</v>
      </c>
      <c r="P21" s="95">
        <f t="shared" ref="P21" si="44">P20/P17*100</f>
        <v>5.8823529411764701</v>
      </c>
      <c r="Q21" s="95"/>
      <c r="R21" s="95"/>
      <c r="S21" s="95">
        <f t="shared" ref="S21" si="45">S20/S17*100</f>
        <v>0</v>
      </c>
      <c r="T21" s="95">
        <f t="shared" ref="T21" si="46">T20/T17*100</f>
        <v>0</v>
      </c>
      <c r="U21" s="95">
        <f t="shared" ref="U21" si="47">U20/U17*100</f>
        <v>0</v>
      </c>
      <c r="V21" s="95">
        <f t="shared" ref="V21" si="48">V20/V17*100</f>
        <v>0</v>
      </c>
      <c r="W21" s="55"/>
      <c r="X21" s="85"/>
    </row>
    <row r="22" spans="1:24" x14ac:dyDescent="0.3">
      <c r="A22" s="80" t="s">
        <v>132</v>
      </c>
      <c r="B22" s="142">
        <v>9</v>
      </c>
      <c r="C22" s="79">
        <v>102</v>
      </c>
      <c r="D22" s="79">
        <v>102</v>
      </c>
      <c r="E22" s="79">
        <v>102</v>
      </c>
      <c r="F22" s="79"/>
      <c r="G22" s="79">
        <v>102</v>
      </c>
      <c r="H22" s="79">
        <v>68</v>
      </c>
      <c r="I22" s="79">
        <v>34</v>
      </c>
      <c r="J22" s="79">
        <v>34</v>
      </c>
      <c r="K22" s="79">
        <v>68</v>
      </c>
      <c r="L22" s="79">
        <v>34</v>
      </c>
      <c r="M22" s="79">
        <v>68</v>
      </c>
      <c r="N22" s="79">
        <v>102</v>
      </c>
      <c r="O22" s="79">
        <v>68</v>
      </c>
      <c r="P22" s="79">
        <v>68</v>
      </c>
      <c r="Q22" s="79"/>
      <c r="R22" s="79"/>
      <c r="S22" s="79"/>
      <c r="T22" s="79">
        <v>34</v>
      </c>
      <c r="U22" s="79">
        <v>34</v>
      </c>
      <c r="V22" s="79">
        <v>68</v>
      </c>
      <c r="W22" s="55"/>
      <c r="X22" s="103">
        <f>SUM(C22:V22)</f>
        <v>1088</v>
      </c>
    </row>
    <row r="23" spans="1:24" x14ac:dyDescent="0.3">
      <c r="A23" s="80" t="s">
        <v>133</v>
      </c>
      <c r="B23" s="142"/>
      <c r="C23" s="79">
        <v>5</v>
      </c>
      <c r="D23" s="79">
        <v>1</v>
      </c>
      <c r="E23" s="79">
        <v>4</v>
      </c>
      <c r="F23" s="79"/>
      <c r="G23" s="79">
        <v>3</v>
      </c>
      <c r="H23" s="79">
        <v>2</v>
      </c>
      <c r="I23" s="79">
        <v>1</v>
      </c>
      <c r="J23" s="79"/>
      <c r="K23" s="79"/>
      <c r="L23" s="79">
        <v>1</v>
      </c>
      <c r="M23" s="96"/>
      <c r="N23" s="79">
        <v>1</v>
      </c>
      <c r="O23" s="79">
        <v>2</v>
      </c>
      <c r="P23" s="78">
        <v>2</v>
      </c>
      <c r="Q23" s="79"/>
      <c r="R23" s="79"/>
      <c r="S23" s="79"/>
      <c r="T23" s="79"/>
      <c r="U23" s="79"/>
      <c r="V23" s="79"/>
      <c r="W23" s="55"/>
      <c r="X23" s="103">
        <f>SUM(C23:V23)</f>
        <v>22</v>
      </c>
    </row>
    <row r="24" spans="1:24" x14ac:dyDescent="0.3">
      <c r="A24" s="80" t="s">
        <v>137</v>
      </c>
      <c r="B24" s="142"/>
      <c r="C24" s="79">
        <v>3</v>
      </c>
      <c r="D24" s="79">
        <v>3</v>
      </c>
      <c r="E24" s="79">
        <v>4</v>
      </c>
      <c r="F24" s="79"/>
      <c r="G24" s="79">
        <v>4</v>
      </c>
      <c r="H24" s="79">
        <v>3</v>
      </c>
      <c r="I24" s="79">
        <v>2</v>
      </c>
      <c r="J24" s="79">
        <v>2</v>
      </c>
      <c r="K24" s="79"/>
      <c r="L24" s="79">
        <v>2</v>
      </c>
      <c r="M24" s="96">
        <v>2</v>
      </c>
      <c r="N24" s="79">
        <v>3</v>
      </c>
      <c r="O24" s="79">
        <v>2</v>
      </c>
      <c r="P24" s="78">
        <v>2</v>
      </c>
      <c r="Q24" s="79"/>
      <c r="R24" s="79"/>
      <c r="S24" s="79"/>
      <c r="T24" s="79"/>
      <c r="U24" s="79"/>
      <c r="V24" s="79"/>
      <c r="W24" s="55"/>
      <c r="X24" s="103">
        <f>SUM(C24:V24)</f>
        <v>32</v>
      </c>
    </row>
    <row r="25" spans="1:24" x14ac:dyDescent="0.3">
      <c r="A25" s="80" t="s">
        <v>134</v>
      </c>
      <c r="B25" s="142"/>
      <c r="C25" s="79">
        <f>C23+C24</f>
        <v>8</v>
      </c>
      <c r="D25" s="79">
        <f t="shared" ref="D25" si="49">D23+D24</f>
        <v>4</v>
      </c>
      <c r="E25" s="79">
        <f t="shared" ref="E25" si="50">E23+E24</f>
        <v>8</v>
      </c>
      <c r="F25" s="79"/>
      <c r="G25" s="79">
        <f t="shared" ref="G25" si="51">G23+G24</f>
        <v>7</v>
      </c>
      <c r="H25" s="79">
        <f t="shared" ref="H25" si="52">H23+H24</f>
        <v>5</v>
      </c>
      <c r="I25" s="79">
        <f t="shared" ref="I25" si="53">I23+I24</f>
        <v>3</v>
      </c>
      <c r="J25" s="79">
        <f t="shared" ref="J25" si="54">J23+J24</f>
        <v>2</v>
      </c>
      <c r="K25" s="79">
        <f t="shared" ref="K25" si="55">K23+K24</f>
        <v>0</v>
      </c>
      <c r="L25" s="79">
        <f t="shared" ref="L25" si="56">L23+L24</f>
        <v>3</v>
      </c>
      <c r="M25" s="79">
        <f t="shared" ref="M25" si="57">M23+M24</f>
        <v>2</v>
      </c>
      <c r="N25" s="79">
        <f t="shared" ref="N25" si="58">N23+N24</f>
        <v>4</v>
      </c>
      <c r="O25" s="79">
        <f t="shared" ref="O25" si="59">O23+O24</f>
        <v>4</v>
      </c>
      <c r="P25" s="79">
        <f t="shared" ref="P25" si="60">P23+P24</f>
        <v>4</v>
      </c>
      <c r="Q25" s="79"/>
      <c r="R25" s="79"/>
      <c r="S25" s="79"/>
      <c r="T25" s="79">
        <f t="shared" ref="T25" si="61">T23+T24</f>
        <v>0</v>
      </c>
      <c r="U25" s="79">
        <f t="shared" ref="U25" si="62">U23+U24</f>
        <v>0</v>
      </c>
      <c r="V25" s="79">
        <f t="shared" ref="V25" si="63">V23+V24</f>
        <v>0</v>
      </c>
      <c r="W25" s="55"/>
      <c r="X25" s="103">
        <f>SUM(C25:V25)</f>
        <v>54</v>
      </c>
    </row>
    <row r="26" spans="1:24" ht="55.2" x14ac:dyDescent="0.3">
      <c r="A26" s="81" t="s">
        <v>135</v>
      </c>
      <c r="B26" s="142"/>
      <c r="C26" s="95">
        <f>C25/C22*100</f>
        <v>7.8431372549019605</v>
      </c>
      <c r="D26" s="95">
        <f t="shared" ref="D26" si="64">D25/D22*100</f>
        <v>3.9215686274509802</v>
      </c>
      <c r="E26" s="95">
        <f t="shared" ref="E26" si="65">E25/E22*100</f>
        <v>7.8431372549019605</v>
      </c>
      <c r="F26" s="95"/>
      <c r="G26" s="95">
        <f t="shared" ref="G26" si="66">G25/G22*100</f>
        <v>6.8627450980392162</v>
      </c>
      <c r="H26" s="95">
        <f t="shared" ref="H26" si="67">H25/H22*100</f>
        <v>7.3529411764705888</v>
      </c>
      <c r="I26" s="95">
        <f t="shared" ref="I26" si="68">I25/I22*100</f>
        <v>8.8235294117647065</v>
      </c>
      <c r="J26" s="95">
        <f t="shared" ref="J26" si="69">J25/J22*100</f>
        <v>5.8823529411764701</v>
      </c>
      <c r="K26" s="95">
        <f t="shared" ref="K26" si="70">K25/K22*100</f>
        <v>0</v>
      </c>
      <c r="L26" s="95">
        <f t="shared" ref="L26" si="71">L25/L22*100</f>
        <v>8.8235294117647065</v>
      </c>
      <c r="M26" s="95">
        <f t="shared" ref="M26" si="72">M25/M22*100</f>
        <v>2.9411764705882351</v>
      </c>
      <c r="N26" s="95">
        <f t="shared" ref="N26" si="73">N25/N22*100</f>
        <v>3.9215686274509802</v>
      </c>
      <c r="O26" s="95">
        <f t="shared" ref="O26" si="74">O25/O22*100</f>
        <v>5.8823529411764701</v>
      </c>
      <c r="P26" s="95">
        <f t="shared" ref="P26" si="75">P25/P22*100</f>
        <v>5.8823529411764701</v>
      </c>
      <c r="Q26" s="95"/>
      <c r="R26" s="95"/>
      <c r="S26" s="95"/>
      <c r="T26" s="95">
        <f t="shared" ref="T26" si="76">T25/T22*100</f>
        <v>0</v>
      </c>
      <c r="U26" s="95">
        <f t="shared" ref="U26" si="77">U25/U22*100</f>
        <v>0</v>
      </c>
      <c r="V26" s="95">
        <f t="shared" ref="V26" si="78">V25/V22*100</f>
        <v>0</v>
      </c>
      <c r="W26" s="55"/>
    </row>
  </sheetData>
  <mergeCells count="5">
    <mergeCell ref="B2:B6"/>
    <mergeCell ref="B7:B11"/>
    <mergeCell ref="B12:B16"/>
    <mergeCell ref="B17:B21"/>
    <mergeCell ref="B22:B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N4" sqref="N4"/>
    </sheetView>
  </sheetViews>
  <sheetFormatPr defaultColWidth="9.109375" defaultRowHeight="13.8" x14ac:dyDescent="0.25"/>
  <cols>
    <col min="1" max="1" width="14.6640625" style="28" customWidth="1"/>
    <col min="2" max="2" width="7.33203125" style="28" customWidth="1"/>
    <col min="3" max="16384" width="9.109375" style="28"/>
  </cols>
  <sheetData>
    <row r="1" spans="1:19" x14ac:dyDescent="0.25">
      <c r="A1" s="79"/>
      <c r="B1" s="83" t="s">
        <v>70</v>
      </c>
      <c r="C1" s="81" t="s">
        <v>27</v>
      </c>
      <c r="D1" s="81" t="s">
        <v>28</v>
      </c>
      <c r="E1" s="81" t="s">
        <v>29</v>
      </c>
      <c r="F1" s="81" t="s">
        <v>37</v>
      </c>
      <c r="G1" s="83" t="s">
        <v>42</v>
      </c>
      <c r="H1" s="83" t="s">
        <v>103</v>
      </c>
      <c r="I1" s="81" t="s">
        <v>38</v>
      </c>
      <c r="J1" s="81" t="s">
        <v>35</v>
      </c>
      <c r="K1" s="81" t="s">
        <v>36</v>
      </c>
      <c r="L1" s="81" t="s">
        <v>41</v>
      </c>
      <c r="M1" s="81" t="s">
        <v>39</v>
      </c>
      <c r="N1" s="83" t="s">
        <v>40</v>
      </c>
      <c r="O1" s="83" t="s">
        <v>44</v>
      </c>
      <c r="P1" s="81" t="s">
        <v>110</v>
      </c>
      <c r="Q1" s="81" t="s">
        <v>34</v>
      </c>
      <c r="R1" s="89" t="s">
        <v>138</v>
      </c>
      <c r="S1" s="83" t="s">
        <v>139</v>
      </c>
    </row>
    <row r="2" spans="1:19" ht="27.6" x14ac:dyDescent="0.25">
      <c r="A2" s="80" t="s">
        <v>132</v>
      </c>
      <c r="B2" s="143">
        <v>10</v>
      </c>
      <c r="C2" s="79">
        <v>68</v>
      </c>
      <c r="D2" s="79">
        <v>102</v>
      </c>
      <c r="E2" s="79">
        <v>102</v>
      </c>
      <c r="F2" s="79">
        <v>68</v>
      </c>
      <c r="G2" s="79">
        <v>68</v>
      </c>
      <c r="H2" s="79">
        <v>34</v>
      </c>
      <c r="I2" s="79">
        <v>34</v>
      </c>
      <c r="J2" s="79">
        <v>68</v>
      </c>
      <c r="K2" s="79">
        <v>68</v>
      </c>
      <c r="L2" s="79">
        <v>34</v>
      </c>
      <c r="M2" s="79">
        <v>68</v>
      </c>
      <c r="N2" s="79">
        <v>102</v>
      </c>
      <c r="O2" s="78">
        <v>102</v>
      </c>
      <c r="P2" s="79">
        <v>34</v>
      </c>
      <c r="Q2" s="79">
        <v>68</v>
      </c>
      <c r="R2" s="94">
        <v>34</v>
      </c>
      <c r="S2" s="83">
        <f>SUM(C2:R2)</f>
        <v>1054</v>
      </c>
    </row>
    <row r="3" spans="1:19" ht="14.4" x14ac:dyDescent="0.25">
      <c r="A3" s="80" t="s">
        <v>133</v>
      </c>
      <c r="B3" s="143"/>
      <c r="C3" s="79">
        <v>1</v>
      </c>
      <c r="D3" s="79">
        <v>1</v>
      </c>
      <c r="E3" s="79">
        <v>2</v>
      </c>
      <c r="F3" s="79">
        <v>1</v>
      </c>
      <c r="G3" s="79">
        <v>1</v>
      </c>
      <c r="H3" s="79">
        <v>2</v>
      </c>
      <c r="I3" s="79"/>
      <c r="J3" s="79"/>
      <c r="K3" s="79">
        <v>2</v>
      </c>
      <c r="L3" s="79"/>
      <c r="M3" s="79">
        <v>1</v>
      </c>
      <c r="N3" s="79">
        <v>2</v>
      </c>
      <c r="O3" s="78">
        <v>2</v>
      </c>
      <c r="P3" s="79"/>
      <c r="Q3" s="79"/>
      <c r="R3" s="94">
        <v>1</v>
      </c>
      <c r="S3" s="83">
        <f t="shared" ref="S3:S5" si="0">SUM(C3:R3)</f>
        <v>16</v>
      </c>
    </row>
    <row r="4" spans="1:19" ht="14.4" x14ac:dyDescent="0.25">
      <c r="A4" s="80" t="s">
        <v>137</v>
      </c>
      <c r="B4" s="143"/>
      <c r="C4" s="79">
        <v>4</v>
      </c>
      <c r="D4" s="79">
        <v>1</v>
      </c>
      <c r="E4" s="79">
        <v>3</v>
      </c>
      <c r="F4" s="79">
        <v>4</v>
      </c>
      <c r="G4" s="79">
        <v>3</v>
      </c>
      <c r="H4" s="79">
        <v>2</v>
      </c>
      <c r="I4" s="79">
        <v>2</v>
      </c>
      <c r="J4" s="79"/>
      <c r="K4" s="79">
        <v>3</v>
      </c>
      <c r="L4" s="79">
        <v>1</v>
      </c>
      <c r="M4" s="79">
        <v>2</v>
      </c>
      <c r="N4" s="79">
        <v>1</v>
      </c>
      <c r="O4" s="78">
        <v>4</v>
      </c>
      <c r="P4" s="79"/>
      <c r="Q4" s="79"/>
      <c r="R4" s="94">
        <v>1</v>
      </c>
      <c r="S4" s="83">
        <f t="shared" si="0"/>
        <v>31</v>
      </c>
    </row>
    <row r="5" spans="1:19" x14ac:dyDescent="0.25">
      <c r="A5" s="80" t="s">
        <v>134</v>
      </c>
      <c r="B5" s="143"/>
      <c r="C5" s="79">
        <f>C3+C4</f>
        <v>5</v>
      </c>
      <c r="D5" s="79">
        <f t="shared" ref="D5:Q5" si="1">D3+D4</f>
        <v>2</v>
      </c>
      <c r="E5" s="79">
        <f t="shared" si="1"/>
        <v>5</v>
      </c>
      <c r="F5" s="79">
        <f t="shared" si="1"/>
        <v>5</v>
      </c>
      <c r="G5" s="79">
        <f t="shared" si="1"/>
        <v>4</v>
      </c>
      <c r="H5" s="79">
        <f t="shared" si="1"/>
        <v>4</v>
      </c>
      <c r="I5" s="79">
        <f t="shared" si="1"/>
        <v>2</v>
      </c>
      <c r="J5" s="79">
        <f t="shared" si="1"/>
        <v>0</v>
      </c>
      <c r="K5" s="79">
        <f t="shared" si="1"/>
        <v>5</v>
      </c>
      <c r="L5" s="79">
        <f t="shared" si="1"/>
        <v>1</v>
      </c>
      <c r="M5" s="79">
        <f t="shared" si="1"/>
        <v>3</v>
      </c>
      <c r="N5" s="79">
        <f t="shared" si="1"/>
        <v>3</v>
      </c>
      <c r="O5" s="79">
        <f t="shared" si="1"/>
        <v>6</v>
      </c>
      <c r="P5" s="79">
        <f t="shared" si="1"/>
        <v>0</v>
      </c>
      <c r="Q5" s="79">
        <f t="shared" si="1"/>
        <v>0</v>
      </c>
      <c r="R5" s="94">
        <f>R3+R4</f>
        <v>2</v>
      </c>
      <c r="S5" s="83">
        <f t="shared" si="0"/>
        <v>47</v>
      </c>
    </row>
    <row r="6" spans="1:19" ht="55.2" x14ac:dyDescent="0.25">
      <c r="A6" s="81" t="s">
        <v>135</v>
      </c>
      <c r="B6" s="143"/>
      <c r="C6" s="95">
        <f>C5/C2*100</f>
        <v>7.3529411764705888</v>
      </c>
      <c r="D6" s="95">
        <f t="shared" ref="D6:R6" si="2">D5/D2*100</f>
        <v>1.9607843137254901</v>
      </c>
      <c r="E6" s="95">
        <f t="shared" si="2"/>
        <v>4.9019607843137258</v>
      </c>
      <c r="F6" s="95">
        <f t="shared" si="2"/>
        <v>7.3529411764705888</v>
      </c>
      <c r="G6" s="95">
        <f t="shared" si="2"/>
        <v>5.8823529411764701</v>
      </c>
      <c r="H6" s="95">
        <f t="shared" si="2"/>
        <v>11.76470588235294</v>
      </c>
      <c r="I6" s="95">
        <f t="shared" si="2"/>
        <v>5.8823529411764701</v>
      </c>
      <c r="J6" s="95">
        <f t="shared" si="2"/>
        <v>0</v>
      </c>
      <c r="K6" s="95">
        <f t="shared" si="2"/>
        <v>7.3529411764705888</v>
      </c>
      <c r="L6" s="95">
        <f t="shared" si="2"/>
        <v>2.9411764705882351</v>
      </c>
      <c r="M6" s="95">
        <f t="shared" si="2"/>
        <v>4.4117647058823533</v>
      </c>
      <c r="N6" s="95">
        <f t="shared" si="2"/>
        <v>2.9411764705882351</v>
      </c>
      <c r="O6" s="95">
        <f t="shared" si="2"/>
        <v>5.8823529411764701</v>
      </c>
      <c r="P6" s="95">
        <f t="shared" si="2"/>
        <v>0</v>
      </c>
      <c r="Q6" s="95">
        <f t="shared" si="2"/>
        <v>0</v>
      </c>
      <c r="R6" s="95">
        <f t="shared" si="2"/>
        <v>5.8823529411764701</v>
      </c>
      <c r="S6" s="85"/>
    </row>
    <row r="7" spans="1:19" ht="27.6" x14ac:dyDescent="0.25">
      <c r="A7" s="80" t="s">
        <v>132</v>
      </c>
      <c r="B7" s="143">
        <v>11</v>
      </c>
      <c r="C7" s="80">
        <v>68</v>
      </c>
      <c r="D7" s="79">
        <v>102</v>
      </c>
      <c r="E7" s="79">
        <v>102</v>
      </c>
      <c r="F7" s="79">
        <v>102</v>
      </c>
      <c r="G7" s="79">
        <v>34</v>
      </c>
      <c r="H7" s="79">
        <v>34</v>
      </c>
      <c r="I7" s="79">
        <v>34</v>
      </c>
      <c r="J7" s="79">
        <v>136</v>
      </c>
      <c r="K7" s="79">
        <v>136</v>
      </c>
      <c r="L7" s="79">
        <v>34</v>
      </c>
      <c r="M7" s="79">
        <v>68</v>
      </c>
      <c r="N7" s="79">
        <v>34</v>
      </c>
      <c r="O7" s="79">
        <v>34</v>
      </c>
      <c r="P7" s="79">
        <v>34</v>
      </c>
      <c r="Q7" s="79">
        <v>102</v>
      </c>
      <c r="R7" s="79">
        <v>34</v>
      </c>
      <c r="S7" s="83">
        <f>SUM(C7:Q7)</f>
        <v>1054</v>
      </c>
    </row>
    <row r="8" spans="1:19" ht="14.4" x14ac:dyDescent="0.25">
      <c r="A8" s="80" t="s">
        <v>133</v>
      </c>
      <c r="B8" s="143"/>
      <c r="C8" s="80">
        <v>2</v>
      </c>
      <c r="D8" s="79">
        <v>2</v>
      </c>
      <c r="E8" s="79">
        <v>3</v>
      </c>
      <c r="F8" s="79">
        <v>4</v>
      </c>
      <c r="G8" s="79">
        <v>0</v>
      </c>
      <c r="H8" s="79">
        <v>1</v>
      </c>
      <c r="I8" s="79">
        <v>1</v>
      </c>
      <c r="J8" s="79"/>
      <c r="K8" s="79">
        <v>2</v>
      </c>
      <c r="L8" s="79"/>
      <c r="M8" s="79">
        <v>1</v>
      </c>
      <c r="N8" s="79">
        <v>1</v>
      </c>
      <c r="O8" s="78">
        <v>1</v>
      </c>
      <c r="P8" s="79"/>
      <c r="Q8" s="79"/>
      <c r="R8" s="79"/>
      <c r="S8" s="83">
        <f t="shared" ref="S8:S10" si="3">SUM(C8:Q8)</f>
        <v>18</v>
      </c>
    </row>
    <row r="9" spans="1:19" x14ac:dyDescent="0.25">
      <c r="A9" s="80" t="s">
        <v>137</v>
      </c>
      <c r="B9" s="143"/>
      <c r="C9" s="79">
        <v>3</v>
      </c>
      <c r="D9" s="79">
        <v>1</v>
      </c>
      <c r="E9" s="79">
        <v>3</v>
      </c>
      <c r="F9" s="79">
        <v>2</v>
      </c>
      <c r="G9" s="79">
        <v>3</v>
      </c>
      <c r="H9" s="79">
        <v>1</v>
      </c>
      <c r="I9" s="79">
        <v>2</v>
      </c>
      <c r="J9" s="79"/>
      <c r="K9" s="79">
        <v>4</v>
      </c>
      <c r="L9" s="79">
        <v>1</v>
      </c>
      <c r="M9" s="79">
        <v>3</v>
      </c>
      <c r="N9" s="79">
        <v>2</v>
      </c>
      <c r="O9" s="79">
        <v>2</v>
      </c>
      <c r="P9" s="79"/>
      <c r="Q9" s="79"/>
      <c r="R9" s="79"/>
      <c r="S9" s="83">
        <f t="shared" si="3"/>
        <v>27</v>
      </c>
    </row>
    <row r="10" spans="1:19" x14ac:dyDescent="0.25">
      <c r="A10" s="80" t="s">
        <v>134</v>
      </c>
      <c r="B10" s="143"/>
      <c r="C10" s="80">
        <f>C8+C9</f>
        <v>5</v>
      </c>
      <c r="D10" s="80">
        <f t="shared" ref="D10:O10" si="4">D8+D9</f>
        <v>3</v>
      </c>
      <c r="E10" s="80">
        <f t="shared" si="4"/>
        <v>6</v>
      </c>
      <c r="F10" s="80">
        <f t="shared" si="4"/>
        <v>6</v>
      </c>
      <c r="G10" s="80">
        <f t="shared" si="4"/>
        <v>3</v>
      </c>
      <c r="H10" s="80">
        <f t="shared" si="4"/>
        <v>2</v>
      </c>
      <c r="I10" s="80">
        <f t="shared" si="4"/>
        <v>3</v>
      </c>
      <c r="J10" s="80">
        <f t="shared" si="4"/>
        <v>0</v>
      </c>
      <c r="K10" s="80">
        <f t="shared" si="4"/>
        <v>6</v>
      </c>
      <c r="L10" s="80">
        <f t="shared" si="4"/>
        <v>1</v>
      </c>
      <c r="M10" s="80">
        <f t="shared" si="4"/>
        <v>4</v>
      </c>
      <c r="N10" s="80">
        <f t="shared" si="4"/>
        <v>3</v>
      </c>
      <c r="O10" s="80">
        <f t="shared" si="4"/>
        <v>3</v>
      </c>
      <c r="P10" s="80"/>
      <c r="Q10" s="80"/>
      <c r="R10" s="80"/>
      <c r="S10" s="83">
        <f t="shared" si="3"/>
        <v>45</v>
      </c>
    </row>
    <row r="11" spans="1:19" ht="55.2" x14ac:dyDescent="0.25">
      <c r="A11" s="81" t="s">
        <v>135</v>
      </c>
      <c r="B11" s="143"/>
      <c r="C11" s="95">
        <f>C10/C7*100</f>
        <v>7.3529411764705888</v>
      </c>
      <c r="D11" s="95">
        <f t="shared" ref="D11:F11" si="5">D10/D7*100</f>
        <v>2.9411764705882351</v>
      </c>
      <c r="E11" s="95">
        <f t="shared" si="5"/>
        <v>5.8823529411764701</v>
      </c>
      <c r="F11" s="95">
        <f t="shared" si="5"/>
        <v>5.8823529411764701</v>
      </c>
      <c r="G11" s="95">
        <f t="shared" ref="G11" si="6">G10/G7*100</f>
        <v>8.8235294117647065</v>
      </c>
      <c r="H11" s="95">
        <f t="shared" ref="H11" si="7">H10/H7*100</f>
        <v>5.8823529411764701</v>
      </c>
      <c r="I11" s="95">
        <f t="shared" ref="I11" si="8">I10/I7*100</f>
        <v>8.8235294117647065</v>
      </c>
      <c r="J11" s="95">
        <f t="shared" ref="J11" si="9">J10/J7*100</f>
        <v>0</v>
      </c>
      <c r="K11" s="95">
        <f t="shared" ref="K11" si="10">K10/K7*100</f>
        <v>4.4117647058823533</v>
      </c>
      <c r="L11" s="95">
        <f t="shared" ref="L11" si="11">L10/L7*100</f>
        <v>2.9411764705882351</v>
      </c>
      <c r="M11" s="95">
        <f t="shared" ref="M11" si="12">M10/M7*100</f>
        <v>5.8823529411764701</v>
      </c>
      <c r="N11" s="95">
        <f t="shared" ref="N11" si="13">N10/N7*100</f>
        <v>8.8235294117647065</v>
      </c>
      <c r="O11" s="95">
        <f t="shared" ref="O11" si="14">O10/O7*100</f>
        <v>8.8235294117647065</v>
      </c>
      <c r="P11" s="95">
        <f t="shared" ref="P11" si="15">P10/P7*100</f>
        <v>0</v>
      </c>
      <c r="Q11" s="95">
        <f t="shared" ref="Q11:R11" si="16">Q10/Q7*100</f>
        <v>0</v>
      </c>
      <c r="R11" s="95">
        <f t="shared" si="16"/>
        <v>0</v>
      </c>
      <c r="S11" s="85"/>
    </row>
    <row r="12" spans="1:19" x14ac:dyDescent="0.25">
      <c r="A12" s="87"/>
      <c r="B12" s="144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5"/>
    </row>
    <row r="13" spans="1:19" ht="14.4" x14ac:dyDescent="0.25">
      <c r="A13" s="87"/>
      <c r="B13" s="144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6"/>
      <c r="P13" s="88"/>
      <c r="Q13" s="88"/>
      <c r="R13" s="88"/>
      <c r="S13" s="85"/>
    </row>
    <row r="14" spans="1:19" x14ac:dyDescent="0.25">
      <c r="A14" s="87"/>
      <c r="B14" s="144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5"/>
    </row>
    <row r="15" spans="1:19" x14ac:dyDescent="0.25">
      <c r="A15" s="87"/>
      <c r="B15" s="144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5"/>
    </row>
    <row r="16" spans="1:19" ht="14.4" x14ac:dyDescent="0.25">
      <c r="A16" s="89"/>
      <c r="B16" s="144"/>
      <c r="C16" s="90"/>
      <c r="D16" s="90"/>
      <c r="E16" s="90"/>
      <c r="F16" s="90"/>
      <c r="G16" s="90"/>
      <c r="H16" s="90"/>
      <c r="I16" s="90"/>
      <c r="J16" s="90"/>
      <c r="K16" s="90"/>
      <c r="L16" s="88"/>
      <c r="M16" s="88"/>
      <c r="N16" s="88"/>
      <c r="O16" s="86"/>
      <c r="P16" s="88"/>
      <c r="Q16" s="88"/>
      <c r="R16" s="88"/>
      <c r="S16" s="85"/>
    </row>
    <row r="17" spans="1:19" x14ac:dyDescent="0.25">
      <c r="A17" s="87"/>
      <c r="B17" s="144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5"/>
    </row>
    <row r="18" spans="1:19" ht="14.4" x14ac:dyDescent="0.25">
      <c r="A18" s="87"/>
      <c r="B18" s="144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6"/>
      <c r="P18" s="88"/>
      <c r="Q18" s="88"/>
      <c r="R18" s="88"/>
      <c r="S18" s="85"/>
    </row>
    <row r="19" spans="1:19" ht="14.4" x14ac:dyDescent="0.25">
      <c r="A19" s="87"/>
      <c r="B19" s="144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6"/>
      <c r="P19" s="88"/>
      <c r="Q19" s="88"/>
      <c r="R19" s="88"/>
      <c r="S19" s="85"/>
    </row>
    <row r="20" spans="1:19" x14ac:dyDescent="0.25">
      <c r="A20" s="87"/>
      <c r="B20" s="144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5"/>
    </row>
    <row r="21" spans="1:19" ht="14.4" x14ac:dyDescent="0.25">
      <c r="A21" s="89"/>
      <c r="B21" s="144"/>
      <c r="C21" s="90"/>
      <c r="D21" s="90"/>
      <c r="E21" s="90"/>
      <c r="F21" s="90"/>
      <c r="G21" s="90"/>
      <c r="H21" s="90"/>
      <c r="I21" s="90"/>
      <c r="J21" s="90"/>
      <c r="K21" s="90"/>
      <c r="L21" s="88"/>
      <c r="M21" s="88"/>
      <c r="N21" s="88"/>
      <c r="O21" s="86"/>
      <c r="P21" s="88"/>
      <c r="Q21" s="88"/>
      <c r="R21" s="88"/>
      <c r="S21" s="85"/>
    </row>
    <row r="22" spans="1:19" x14ac:dyDescent="0.25">
      <c r="A22" s="87"/>
      <c r="B22" s="144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5"/>
    </row>
    <row r="23" spans="1:19" ht="14.4" x14ac:dyDescent="0.25">
      <c r="A23" s="87"/>
      <c r="B23" s="144"/>
      <c r="C23" s="88"/>
      <c r="D23" s="88"/>
      <c r="E23" s="88"/>
      <c r="F23" s="88"/>
      <c r="G23" s="88"/>
      <c r="H23" s="88"/>
      <c r="I23" s="88"/>
      <c r="J23" s="88"/>
      <c r="K23" s="88"/>
      <c r="L23" s="91"/>
      <c r="M23" s="88"/>
      <c r="N23" s="88"/>
      <c r="O23" s="86"/>
      <c r="P23" s="88"/>
      <c r="Q23" s="88"/>
      <c r="R23" s="88"/>
      <c r="S23" s="85"/>
    </row>
    <row r="24" spans="1:19" ht="14.4" x14ac:dyDescent="0.25">
      <c r="A24" s="87"/>
      <c r="B24" s="144"/>
      <c r="C24" s="88"/>
      <c r="D24" s="88"/>
      <c r="E24" s="88"/>
      <c r="F24" s="88"/>
      <c r="G24" s="88"/>
      <c r="H24" s="88"/>
      <c r="I24" s="88"/>
      <c r="J24" s="88"/>
      <c r="K24" s="88"/>
      <c r="L24" s="91"/>
      <c r="M24" s="88"/>
      <c r="N24" s="88"/>
      <c r="O24" s="86"/>
      <c r="P24" s="88"/>
      <c r="Q24" s="88"/>
      <c r="R24" s="88"/>
      <c r="S24" s="85"/>
    </row>
    <row r="25" spans="1:19" x14ac:dyDescent="0.25">
      <c r="A25" s="87"/>
      <c r="B25" s="144"/>
      <c r="C25" s="88"/>
      <c r="D25" s="88"/>
      <c r="E25" s="88"/>
      <c r="F25" s="88"/>
      <c r="G25" s="88"/>
      <c r="H25" s="88"/>
      <c r="I25" s="88"/>
      <c r="J25" s="88"/>
      <c r="K25" s="88"/>
      <c r="L25" s="91"/>
      <c r="M25" s="91"/>
      <c r="N25" s="91"/>
      <c r="O25" s="91"/>
      <c r="P25" s="91"/>
      <c r="Q25" s="91"/>
      <c r="R25" s="91"/>
    </row>
    <row r="26" spans="1:19" x14ac:dyDescent="0.25">
      <c r="A26" s="89"/>
      <c r="B26" s="144"/>
      <c r="C26" s="90"/>
      <c r="D26" s="90"/>
      <c r="E26" s="90"/>
      <c r="F26" s="90"/>
      <c r="G26" s="90"/>
      <c r="H26" s="90"/>
      <c r="I26" s="90"/>
      <c r="J26" s="90"/>
      <c r="K26" s="90"/>
      <c r="L26" s="91"/>
      <c r="M26" s="91"/>
      <c r="N26" s="91"/>
      <c r="O26" s="91"/>
      <c r="P26" s="91"/>
      <c r="Q26" s="91"/>
      <c r="R26" s="91"/>
    </row>
    <row r="27" spans="1:19" x14ac:dyDescent="0.25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</row>
    <row r="28" spans="1:19" x14ac:dyDescent="0.25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</row>
    <row r="29" spans="1:19" x14ac:dyDescent="0.25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</row>
    <row r="30" spans="1:19" x14ac:dyDescent="0.25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</row>
    <row r="31" spans="1:19" x14ac:dyDescent="0.25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</row>
    <row r="32" spans="1:19" x14ac:dyDescent="0.25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</row>
    <row r="33" spans="1:18" x14ac:dyDescent="0.25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</row>
    <row r="34" spans="1:18" x14ac:dyDescent="0.25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</row>
    <row r="35" spans="1:18" x14ac:dyDescent="0.25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</row>
    <row r="36" spans="1:18" x14ac:dyDescent="0.25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</row>
    <row r="37" spans="1:18" x14ac:dyDescent="0.25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</row>
    <row r="38" spans="1:18" x14ac:dyDescent="0.25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</row>
    <row r="39" spans="1:18" x14ac:dyDescent="0.25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</row>
    <row r="40" spans="1:18" x14ac:dyDescent="0.25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</row>
    <row r="41" spans="1:18" x14ac:dyDescent="0.25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</row>
    <row r="42" spans="1:18" x14ac:dyDescent="0.25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</row>
    <row r="43" spans="1:18" x14ac:dyDescent="0.2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</row>
  </sheetData>
  <mergeCells count="5">
    <mergeCell ref="B2:B6"/>
    <mergeCell ref="B7:B11"/>
    <mergeCell ref="B12:B16"/>
    <mergeCell ref="B17:B21"/>
    <mergeCell ref="B22:B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Условные обозначения</vt:lpstr>
      <vt:lpstr>сентябрь, октябрь</vt:lpstr>
      <vt:lpstr>ноябрь, декабрь</vt:lpstr>
      <vt:lpstr>январь- март</vt:lpstr>
      <vt:lpstr>апрель, май</vt:lpstr>
      <vt:lpstr>Учет объема ОП НОО</vt:lpstr>
      <vt:lpstr>Учет объема ОП ООО</vt:lpstr>
      <vt:lpstr>Учет объема ОП СОО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Ученик</cp:lastModifiedBy>
  <cp:lastPrinted>2024-09-29T10:57:57Z</cp:lastPrinted>
  <dcterms:created xsi:type="dcterms:W3CDTF">2021-09-02T17:16:07Z</dcterms:created>
  <dcterms:modified xsi:type="dcterms:W3CDTF">2025-03-29T05:44:37Z</dcterms:modified>
</cp:coreProperties>
</file>